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CER\Desktop\"/>
    </mc:Choice>
  </mc:AlternateContent>
  <bookViews>
    <workbookView xWindow="0" yWindow="0" windowWidth="28770" windowHeight="11745" tabRatio="602"/>
  </bookViews>
  <sheets>
    <sheet name="2024-2025" sheetId="2"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6" i="2" l="1"/>
  <c r="H65" i="2"/>
  <c r="I59" i="2"/>
  <c r="G59" i="2"/>
  <c r="F59" i="2"/>
  <c r="E59" i="2"/>
  <c r="S59" i="2"/>
  <c r="P134" i="2"/>
  <c r="O134" i="2"/>
  <c r="P130" i="2"/>
  <c r="O130" i="2"/>
  <c r="H139" i="2" l="1"/>
  <c r="H137" i="2"/>
  <c r="H136" i="2"/>
  <c r="H135" i="2"/>
  <c r="H134" i="2"/>
  <c r="H133" i="2"/>
  <c r="H132" i="2"/>
  <c r="H131" i="2"/>
  <c r="H130" i="2"/>
  <c r="H129" i="2"/>
  <c r="H128" i="2"/>
  <c r="O133" i="2"/>
  <c r="O132" i="2"/>
  <c r="S45" i="2"/>
  <c r="Q45" i="2"/>
  <c r="P45" i="2"/>
  <c r="O45" i="2"/>
  <c r="E45" i="2"/>
  <c r="I45" i="2"/>
  <c r="I30" i="2" l="1"/>
  <c r="G30" i="2"/>
  <c r="F30" i="2"/>
  <c r="E30" i="2"/>
  <c r="R59" i="2" l="1"/>
  <c r="Q59" i="2"/>
  <c r="P59" i="2"/>
  <c r="O59" i="2"/>
  <c r="G45" i="2"/>
  <c r="F45" i="2"/>
  <c r="S30" i="2"/>
  <c r="Q30" i="2"/>
  <c r="P30" i="2"/>
  <c r="O30" i="2"/>
  <c r="S17" i="2"/>
  <c r="Q17" i="2"/>
  <c r="P17" i="2"/>
  <c r="O17" i="2"/>
  <c r="I17" i="2"/>
  <c r="G17" i="2"/>
  <c r="F17" i="2"/>
  <c r="E17" i="2"/>
  <c r="O129" i="2" l="1"/>
  <c r="O131" i="2" s="1"/>
  <c r="H41" i="2"/>
  <c r="H49" i="2" l="1"/>
  <c r="H50" i="2" l="1"/>
  <c r="H59" i="2" s="1"/>
  <c r="H34" i="2" l="1"/>
  <c r="H35" i="2"/>
  <c r="H36" i="2"/>
  <c r="H37" i="2"/>
  <c r="H40" i="2"/>
  <c r="R39" i="2"/>
  <c r="R45" i="2" s="1"/>
  <c r="R22" i="2"/>
  <c r="R24" i="2"/>
  <c r="R27" i="2"/>
  <c r="R29" i="2"/>
  <c r="R9" i="2"/>
  <c r="R10" i="2"/>
  <c r="R11" i="2"/>
  <c r="R12" i="2"/>
  <c r="R13" i="2"/>
  <c r="R8" i="2"/>
  <c r="H9" i="2"/>
  <c r="H10" i="2"/>
  <c r="H11" i="2"/>
  <c r="H12" i="2"/>
  <c r="H13" i="2"/>
  <c r="H15" i="2"/>
  <c r="H8" i="2"/>
  <c r="H23" i="2"/>
  <c r="H24" i="2"/>
  <c r="H25" i="2"/>
  <c r="H26" i="2"/>
  <c r="H29" i="2"/>
  <c r="H22" i="2"/>
  <c r="P133" i="2" l="1"/>
  <c r="P132" i="2"/>
  <c r="H45" i="2"/>
  <c r="H30" i="2"/>
  <c r="R17" i="2"/>
  <c r="H17" i="2"/>
  <c r="R30" i="2"/>
  <c r="P129" i="2" l="1"/>
  <c r="P131" i="2" s="1"/>
</calcChain>
</file>

<file path=xl/sharedStrings.xml><?xml version="1.0" encoding="utf-8"?>
<sst xmlns="http://schemas.openxmlformats.org/spreadsheetml/2006/main" count="738" uniqueCount="502">
  <si>
    <t>T</t>
  </si>
  <si>
    <t>U</t>
  </si>
  <si>
    <t>L</t>
  </si>
  <si>
    <t>K</t>
  </si>
  <si>
    <t>AKTS</t>
  </si>
  <si>
    <t>Ön Koşul</t>
  </si>
  <si>
    <t>Lineer Cebir</t>
  </si>
  <si>
    <t>Statik</t>
  </si>
  <si>
    <t>TOPLAM</t>
  </si>
  <si>
    <t>Dinamik</t>
  </si>
  <si>
    <t>Isı Transferi</t>
  </si>
  <si>
    <t>Soğutma Tekniği</t>
  </si>
  <si>
    <t>Doğalgaz Sistemleri</t>
  </si>
  <si>
    <t>Hidrolik Makinaları</t>
  </si>
  <si>
    <t>Mekanik Titreşimler</t>
  </si>
  <si>
    <t>Enerji Yönetimi</t>
  </si>
  <si>
    <t>Gaz Türbinleri</t>
  </si>
  <si>
    <t>Isı ve Kütle Transferi</t>
  </si>
  <si>
    <t>Alternatif Enerji Kaynakları</t>
  </si>
  <si>
    <t>Taşıt Aerodinamiğine Giriş</t>
  </si>
  <si>
    <t>Buhar Kazanları</t>
  </si>
  <si>
    <t>Sıhhi Tesisat Tekniği</t>
  </si>
  <si>
    <t>Motor Konstrüksiyonu</t>
  </si>
  <si>
    <t>Mühendislik Metrolojisi</t>
  </si>
  <si>
    <t>Termik Güç Santralleri</t>
  </si>
  <si>
    <t>Olasılık ve İstatistik</t>
  </si>
  <si>
    <t>TRD209</t>
  </si>
  <si>
    <t>TRD210</t>
  </si>
  <si>
    <t>Sayısal Yöntemler</t>
  </si>
  <si>
    <t>Asansör Teknolojileri</t>
  </si>
  <si>
    <t>Diferansiyel Denklemler</t>
  </si>
  <si>
    <t>Hesaplamalı Akışkanlar Dinamiği</t>
  </si>
  <si>
    <t>Mühendislik Ekonomisi</t>
  </si>
  <si>
    <t>Robotik Sistemler</t>
  </si>
  <si>
    <t>Makine Tasarımı ve Malzeme Seçimi</t>
  </si>
  <si>
    <t>Mekanikte Bilgisayar Uygulamaları</t>
  </si>
  <si>
    <t>Endüstriyel Aerodinamik</t>
  </si>
  <si>
    <t>İklimlendirme Sistemleri</t>
  </si>
  <si>
    <t>Isıl Sistemlerin Ekonomik Dizaynı</t>
  </si>
  <si>
    <t>Mesleki İngilizce</t>
  </si>
  <si>
    <t>Isıl Işıma</t>
  </si>
  <si>
    <t>Isı Transferinde Sayısal Yöntemler</t>
  </si>
  <si>
    <t>Isı Değiştiricilerin Tasarımı</t>
  </si>
  <si>
    <t>Endüstriyel Akışkanlar Mekaniği</t>
  </si>
  <si>
    <t>Fizik-I</t>
  </si>
  <si>
    <t>Mukavemet-I</t>
  </si>
  <si>
    <t>Termodinamik-I</t>
  </si>
  <si>
    <t>Türk Dili-I</t>
  </si>
  <si>
    <t>Akışkanlar Mekaniği-I</t>
  </si>
  <si>
    <t>Makine Elemanları-I</t>
  </si>
  <si>
    <t>Makine Teorisi-I</t>
  </si>
  <si>
    <t>Mukavemet-II</t>
  </si>
  <si>
    <t>Termodinamik-II</t>
  </si>
  <si>
    <t>Türk Dili-II</t>
  </si>
  <si>
    <t>Makine Elemanları-II</t>
  </si>
  <si>
    <t>Makine Teorisi-II</t>
  </si>
  <si>
    <t>I. YARIYIL (GÜZ)</t>
  </si>
  <si>
    <t>II. YARIYIL (BAHAR)</t>
  </si>
  <si>
    <t>IV. YARIYIL (BAHAR)</t>
  </si>
  <si>
    <t>III. YARIYIL (GÜZ)</t>
  </si>
  <si>
    <t>V. YARIYIL (GÜZ)</t>
  </si>
  <si>
    <t>Otomatik Kontrol</t>
  </si>
  <si>
    <t>Akışkanlar Mekaniği-II</t>
  </si>
  <si>
    <t>VII. YARIYIL (GÜZ)</t>
  </si>
  <si>
    <t>VIII. YARIYIL (BAHAR)</t>
  </si>
  <si>
    <t>Hidrolik ve Pnömatik</t>
  </si>
  <si>
    <t>Heat and Mass Transfer</t>
  </si>
  <si>
    <t>Design of Heat Exchangers</t>
  </si>
  <si>
    <t>Industrial Fluid Mechanics</t>
  </si>
  <si>
    <t>Economical Design of Heat Systems</t>
  </si>
  <si>
    <t>Thermal Power Plants</t>
  </si>
  <si>
    <t>Computational Fluid Dynamics</t>
  </si>
  <si>
    <t>Numerical Methods in Heat Transfer</t>
  </si>
  <si>
    <t>Introduction to Fracture Mechanics</t>
  </si>
  <si>
    <t>AİT210</t>
  </si>
  <si>
    <t>AİT209</t>
  </si>
  <si>
    <t>Non-Metallic Materials</t>
  </si>
  <si>
    <t>System Modeling and Simulation</t>
  </si>
  <si>
    <t>T: Theory, P: Practice, L: Laboratuary, C: Credits</t>
  </si>
  <si>
    <t>YDİ107</t>
  </si>
  <si>
    <t>İngilizce-I</t>
  </si>
  <si>
    <t>YDİ108</t>
  </si>
  <si>
    <t>İngilizce-II</t>
  </si>
  <si>
    <t>Theory of Machines-I</t>
  </si>
  <si>
    <t>Robotic Systems</t>
  </si>
  <si>
    <t>Theory of Machines-II</t>
  </si>
  <si>
    <t>Automatic Control</t>
  </si>
  <si>
    <t>Industrial Automation</t>
  </si>
  <si>
    <t>Mechanical Vibrations</t>
  </si>
  <si>
    <t>Uygulamalı Mühendislik Eğitimi</t>
  </si>
  <si>
    <t>Mesleki Uygulama-II</t>
  </si>
  <si>
    <t>VI. YARIYIL (BAHAR)</t>
  </si>
  <si>
    <t>Mesleki Uygulama-I</t>
  </si>
  <si>
    <t>Nano Teknoloji ve Nano Sistemler</t>
  </si>
  <si>
    <t>CNC Programlama</t>
  </si>
  <si>
    <t>Kompozit Malzemelerin Tasarımı</t>
  </si>
  <si>
    <t>Fabrika Organizasyonu</t>
  </si>
  <si>
    <t>Mekatronik Tasarım</t>
  </si>
  <si>
    <t>Transport Tekniği</t>
  </si>
  <si>
    <t>Metal Dışı Malzemeler</t>
  </si>
  <si>
    <t>Güç İletimi</t>
  </si>
  <si>
    <t>Kalıp Teknolojisi</t>
  </si>
  <si>
    <t>İmalatta Kalite Kontrol</t>
  </si>
  <si>
    <t>Bilgisayar Destekli Tasarım</t>
  </si>
  <si>
    <t>Mekanizmaların Tasarımı</t>
  </si>
  <si>
    <t>Bilgisayar Destekli Üretim</t>
  </si>
  <si>
    <t>Özel Kaynak Yöntemleri</t>
  </si>
  <si>
    <t>Plastik Şekillendirme</t>
  </si>
  <si>
    <t>Endüstriyel Otomasyon</t>
  </si>
  <si>
    <t>İmal Usulleri-I</t>
  </si>
  <si>
    <t>Laboratuvar</t>
  </si>
  <si>
    <t>Mühendislikte Yapay Zeka Uygulamaları</t>
  </si>
  <si>
    <t>Atölye, İş Sağlığı ve Güvenliği</t>
  </si>
  <si>
    <t>Girişimcilik ve Kariyer Planlama</t>
  </si>
  <si>
    <t>Ölçme ve Veri Analizi</t>
  </si>
  <si>
    <t>Taşıt Teknolojileri</t>
  </si>
  <si>
    <t>Bitirme Tasarım Projesi</t>
  </si>
  <si>
    <t>Disiplinler Arası Bitirme Tasarım Projesi</t>
  </si>
  <si>
    <t>Disiplinler Arası Çalışma Projesi</t>
  </si>
  <si>
    <t>Matematik-I</t>
  </si>
  <si>
    <t>Matematik-II</t>
  </si>
  <si>
    <t>Mekanik Sistemlerin Tasarım ve Analizi</t>
  </si>
  <si>
    <t>Sürdürülebilir İnovasyon ve Teknoloji Yönetimi</t>
  </si>
  <si>
    <t>TEMEL BİLİMLER</t>
  </si>
  <si>
    <t>KREDİ</t>
  </si>
  <si>
    <t>CODE</t>
  </si>
  <si>
    <t>ERASMUS PROGRAM COURSES</t>
  </si>
  <si>
    <t>P</t>
  </si>
  <si>
    <t>C</t>
  </si>
  <si>
    <t>ACTS</t>
  </si>
  <si>
    <t>MKN104E</t>
  </si>
  <si>
    <t>Statics</t>
  </si>
  <si>
    <t>MKN204E</t>
  </si>
  <si>
    <t>Numerical Methods</t>
  </si>
  <si>
    <t>MKN205E</t>
  </si>
  <si>
    <t>Strength of Materials-I</t>
  </si>
  <si>
    <t>MKN206E</t>
  </si>
  <si>
    <t>Strength of Materials-II</t>
  </si>
  <si>
    <t>MKN207E</t>
  </si>
  <si>
    <t>Thermodynamics-I</t>
  </si>
  <si>
    <t>MKN208E</t>
  </si>
  <si>
    <t>Thermodynamics-II</t>
  </si>
  <si>
    <t>MKN303E</t>
  </si>
  <si>
    <t>Fluid Mechanics-I</t>
  </si>
  <si>
    <t>MKN304E</t>
  </si>
  <si>
    <t>Fluid Mechanics-II</t>
  </si>
  <si>
    <t>MKN307E</t>
  </si>
  <si>
    <t>MKN308E</t>
  </si>
  <si>
    <t>MKN310E</t>
  </si>
  <si>
    <t>MKN422E</t>
  </si>
  <si>
    <t>MKN424E</t>
  </si>
  <si>
    <t>MKN425E</t>
  </si>
  <si>
    <t>MKN427E</t>
  </si>
  <si>
    <t>MKN440E</t>
  </si>
  <si>
    <t>MKN442E</t>
  </si>
  <si>
    <t>MKN443E</t>
  </si>
  <si>
    <t>MKN461E</t>
  </si>
  <si>
    <t>MKN474E</t>
  </si>
  <si>
    <t>MKN477E</t>
  </si>
  <si>
    <t>MKN478E</t>
  </si>
  <si>
    <t>MKN480E</t>
  </si>
  <si>
    <t>MKN482E</t>
  </si>
  <si>
    <t>MKN486E</t>
  </si>
  <si>
    <t>Mühendislik Matematiği</t>
  </si>
  <si>
    <t>YABANCI DİL</t>
  </si>
  <si>
    <t>İçten Yanmalı Motorlar</t>
  </si>
  <si>
    <t xml:space="preserve">Malzeme Bilgisi  </t>
  </si>
  <si>
    <t xml:space="preserve">Nükleer Enerji  </t>
  </si>
  <si>
    <t>İmal Usulleri-II</t>
  </si>
  <si>
    <t>Fizik-II</t>
  </si>
  <si>
    <t>ÜNİVERSİTE SOSYAL SEÇMELİ DERS</t>
  </si>
  <si>
    <t>ULUSAL</t>
  </si>
  <si>
    <t>SEÇMELİ ORAN (%)</t>
  </si>
  <si>
    <t>Proje Yönetimi</t>
  </si>
  <si>
    <t>MÜDEK KAPSAMINDAKİ DERSLER</t>
  </si>
  <si>
    <t>UYGULAMALI MÜHENDİSLİK EĞİTİMİ</t>
  </si>
  <si>
    <t>Bitirme Tasarım Projesi*</t>
  </si>
  <si>
    <t>BİTİRME PROJESİ</t>
  </si>
  <si>
    <t>İngilizce Makale Yazım ve Sunum Teknikleri</t>
  </si>
  <si>
    <t>Akışkanlar Mekaniğinde Deney Teknikleri</t>
  </si>
  <si>
    <t>Sızdırmazlık Elemanları</t>
  </si>
  <si>
    <t>Isıl Sistemlerin Bilgisayar Desteki Çözümü</t>
  </si>
  <si>
    <t>Mikro ve Nano Mekanik</t>
  </si>
  <si>
    <t>Mekanikte Topoloji Optimizasyonu</t>
  </si>
  <si>
    <t>Makine ve Yapı Elemanlarında Hasar Mekaniği</t>
  </si>
  <si>
    <t>Mekanik Sistemlerde İleri Mukavemet Problemleri</t>
  </si>
  <si>
    <t>Kırılma Mekaniği</t>
  </si>
  <si>
    <t>Uçak ve Uçuş Mekaniği</t>
  </si>
  <si>
    <t>Makine Sistemlerinde Yorulma ve Mekaniği</t>
  </si>
  <si>
    <t>Biyomekanik</t>
  </si>
  <si>
    <t>Rotor Dinamiği</t>
  </si>
  <si>
    <t>Akustik ve Gürültü</t>
  </si>
  <si>
    <t>Optimizasyon Teknikleri</t>
  </si>
  <si>
    <t>Mühendislikte İş Hukuku</t>
  </si>
  <si>
    <t>MF3010</t>
  </si>
  <si>
    <t>Balistik ve Darbe Mekaniği</t>
  </si>
  <si>
    <t>Havacılık Malzemeleri ve Mekaniği</t>
  </si>
  <si>
    <t>Uzay Kafes Sistemleri ve Mekaniği</t>
  </si>
  <si>
    <t>EEM2601</t>
  </si>
  <si>
    <t>Makine Mühendisliğinde Bilgisayar Programlama</t>
  </si>
  <si>
    <t>Elektrik-Elektronik Mühendisliğinin Temelleri</t>
  </si>
  <si>
    <t>Biomedikal Uygulamalarda Isı ve Akış Olayları</t>
  </si>
  <si>
    <t>Sosyal Seçmeli Ders-I</t>
  </si>
  <si>
    <t>Sosyal Seçmeli Ders-III</t>
  </si>
  <si>
    <t>Sosyal Seçmeli Ders-IV</t>
  </si>
  <si>
    <t>Isıl Sistemlerin Tasarım ve Analizi</t>
  </si>
  <si>
    <t>F.Ü. MÜHENDİSLİK FAKÜLTESİ  MAKİNA MÜHENDİSLİĞİ BÖLÜMÜ 2025-2026 EĞİTİM ÖĞRETİM YILINDAN İTİBAREN UYGULANACAK MÜFREDATIDIR</t>
  </si>
  <si>
    <t>BİRİNCİ YIL</t>
  </si>
  <si>
    <t>İKİNCİ YIL</t>
  </si>
  <si>
    <t>ÜÇÜNCÜ YIL</t>
  </si>
  <si>
    <t>DÖRDÜNCÜ YIL</t>
  </si>
  <si>
    <t>Dersin adı</t>
  </si>
  <si>
    <t>Z/S</t>
  </si>
  <si>
    <t>Z</t>
  </si>
  <si>
    <t>S</t>
  </si>
  <si>
    <t>FİZ105</t>
  </si>
  <si>
    <t>FİZ111</t>
  </si>
  <si>
    <t>KİM105</t>
  </si>
  <si>
    <t>KİM109</t>
  </si>
  <si>
    <t>MAT161</t>
  </si>
  <si>
    <t>MKN101</t>
  </si>
  <si>
    <t>MKN103</t>
  </si>
  <si>
    <t>FİZ106</t>
  </si>
  <si>
    <t>FİZ112</t>
  </si>
  <si>
    <t>MAT104</t>
  </si>
  <si>
    <t>MAT162</t>
  </si>
  <si>
    <t>MKN102</t>
  </si>
  <si>
    <t>MKN104</t>
  </si>
  <si>
    <t>MKN106</t>
  </si>
  <si>
    <t>MAT271</t>
  </si>
  <si>
    <t>MKN209</t>
  </si>
  <si>
    <t>MKN201</t>
  </si>
  <si>
    <t>MKN203</t>
  </si>
  <si>
    <t>MKN205</t>
  </si>
  <si>
    <t>MKN207</t>
  </si>
  <si>
    <t>EEM260</t>
  </si>
  <si>
    <t>İST234</t>
  </si>
  <si>
    <t>MKN202</t>
  </si>
  <si>
    <t>MKN204</t>
  </si>
  <si>
    <t>MKN206</t>
  </si>
  <si>
    <t>MKN208</t>
  </si>
  <si>
    <t>MKN210</t>
  </si>
  <si>
    <t>MKN301</t>
  </si>
  <si>
    <t>MKN303</t>
  </si>
  <si>
    <t>MKN305</t>
  </si>
  <si>
    <t>MKN307</t>
  </si>
  <si>
    <t>MKN309</t>
  </si>
  <si>
    <t>MKN311</t>
  </si>
  <si>
    <t>MKN313</t>
  </si>
  <si>
    <t>MKN302</t>
  </si>
  <si>
    <t>MKN304</t>
  </si>
  <si>
    <t>MKN306</t>
  </si>
  <si>
    <t>MKN308</t>
  </si>
  <si>
    <t>MKN310</t>
  </si>
  <si>
    <t>MKN312</t>
  </si>
  <si>
    <t>MKN407</t>
  </si>
  <si>
    <t>MKN401</t>
  </si>
  <si>
    <t>MKN403</t>
  </si>
  <si>
    <t>MKN413</t>
  </si>
  <si>
    <t>MKN433</t>
  </si>
  <si>
    <t>MKN437</t>
  </si>
  <si>
    <t>MKN440</t>
  </si>
  <si>
    <t>MKN427</t>
  </si>
  <si>
    <t>MKN429</t>
  </si>
  <si>
    <t>MKN424</t>
  </si>
  <si>
    <t>MKN426</t>
  </si>
  <si>
    <t>MKN420</t>
  </si>
  <si>
    <t>MKN421</t>
  </si>
  <si>
    <t>MKN436</t>
  </si>
  <si>
    <t>MKN430</t>
  </si>
  <si>
    <t>MKN460</t>
  </si>
  <si>
    <t>MKN482</t>
  </si>
  <si>
    <t>MKN468</t>
  </si>
  <si>
    <t>MKN480</t>
  </si>
  <si>
    <t>MKN477</t>
  </si>
  <si>
    <t>MKN471</t>
  </si>
  <si>
    <t>MKN481</t>
  </si>
  <si>
    <t>MKN486</t>
  </si>
  <si>
    <t>MKN487</t>
  </si>
  <si>
    <t>MKN422</t>
  </si>
  <si>
    <t>MKN439</t>
  </si>
  <si>
    <t>MKN441</t>
  </si>
  <si>
    <t>MKN443</t>
  </si>
  <si>
    <t>MKN423</t>
  </si>
  <si>
    <t>MKN425</t>
  </si>
  <si>
    <t>MKN431</t>
  </si>
  <si>
    <t>MKN432</t>
  </si>
  <si>
    <t>MKN434</t>
  </si>
  <si>
    <t>MKN438</t>
  </si>
  <si>
    <t>MKN442</t>
  </si>
  <si>
    <t>MKN485</t>
  </si>
  <si>
    <t>MKN461</t>
  </si>
  <si>
    <t>MKN466</t>
  </si>
  <si>
    <t>MKN465</t>
  </si>
  <si>
    <t>MKN467</t>
  </si>
  <si>
    <t>MKN464</t>
  </si>
  <si>
    <t>MKN463</t>
  </si>
  <si>
    <t>MKN484</t>
  </si>
  <si>
    <t>MKN488</t>
  </si>
  <si>
    <t>MKN470</t>
  </si>
  <si>
    <t>MKN478</t>
  </si>
  <si>
    <t>MKN489</t>
  </si>
  <si>
    <t>Fizik Laboratuvarı-I</t>
  </si>
  <si>
    <t>Kimya Laboratuvarı</t>
  </si>
  <si>
    <t>Makine Mühendisliğine Giriş ve Etik</t>
  </si>
  <si>
    <t>Fizik Laboratuvarı-II</t>
  </si>
  <si>
    <t>Atatürk İlkeleri ve İnkılap Tarihi-I</t>
  </si>
  <si>
    <t>Atatürk İlkeleri ve İnkılap Tarihi-II</t>
  </si>
  <si>
    <t>Sosyal Seçmeli Ders-II</t>
  </si>
  <si>
    <t>GRUP-I</t>
  </si>
  <si>
    <t>GRUP-II</t>
  </si>
  <si>
    <t>Alan Seçmeli Ders-I</t>
  </si>
  <si>
    <t>Alan Seçmeli Ders-II</t>
  </si>
  <si>
    <t>Alan Seçmeli Ders-III</t>
  </si>
  <si>
    <t>Alan Seçmeli Ders-IV</t>
  </si>
  <si>
    <t>Alan Seçmeli Ders-V</t>
  </si>
  <si>
    <t>Alan Seçmeli Ders-VI</t>
  </si>
  <si>
    <t>Alan Seçmeli Ders-VII</t>
  </si>
  <si>
    <t>Alan Seçmeli Ders-VIII</t>
  </si>
  <si>
    <t>Alan Seçmeli Ders-IX</t>
  </si>
  <si>
    <t>Alan Seçmeli Ders-X</t>
  </si>
  <si>
    <t>Alan Seçmeli Ders-XI</t>
  </si>
  <si>
    <t>Alan Seçmeli Ders-VI-VII-VIII</t>
  </si>
  <si>
    <t>MKN1101</t>
  </si>
  <si>
    <t>MKN1103</t>
  </si>
  <si>
    <t>MKN1102</t>
  </si>
  <si>
    <t>MKN1104</t>
  </si>
  <si>
    <t>MKN1106</t>
  </si>
  <si>
    <t>MKN2101</t>
  </si>
  <si>
    <t>MKN2103</t>
  </si>
  <si>
    <t>MKN2105</t>
  </si>
  <si>
    <t>MKN2107</t>
  </si>
  <si>
    <t>MKN2109</t>
  </si>
  <si>
    <t>MKN2102</t>
  </si>
  <si>
    <t>MKN2104</t>
  </si>
  <si>
    <t>MKN2106</t>
  </si>
  <si>
    <t>MKN2108</t>
  </si>
  <si>
    <t>MKN2110</t>
  </si>
  <si>
    <t>MKN3101</t>
  </si>
  <si>
    <t>MKN3103</t>
  </si>
  <si>
    <t>MKN3105</t>
  </si>
  <si>
    <t>MKN3107</t>
  </si>
  <si>
    <t>MKN3109</t>
  </si>
  <si>
    <t>MKN3111</t>
  </si>
  <si>
    <t>MKN3113</t>
  </si>
  <si>
    <t>MKN3115</t>
  </si>
  <si>
    <t>SSD3101</t>
  </si>
  <si>
    <t>MKN3117</t>
  </si>
  <si>
    <t>MKN3102</t>
  </si>
  <si>
    <t>MKN1108</t>
  </si>
  <si>
    <t>MKN2112</t>
  </si>
  <si>
    <t>MKN3104</t>
  </si>
  <si>
    <t>SSD3102</t>
  </si>
  <si>
    <t>MKN3106</t>
  </si>
  <si>
    <t>MKN3108</t>
  </si>
  <si>
    <t>MKN3110</t>
  </si>
  <si>
    <t>MKN3112</t>
  </si>
  <si>
    <t>MKN3114</t>
  </si>
  <si>
    <t>MKN3116</t>
  </si>
  <si>
    <t>MKN4101</t>
  </si>
  <si>
    <t>MKN4103</t>
  </si>
  <si>
    <t>MKN4105</t>
  </si>
  <si>
    <t>MKN4107</t>
  </si>
  <si>
    <t>SSD4101</t>
  </si>
  <si>
    <t>SSD4103</t>
  </si>
  <si>
    <t>MKN4109</t>
  </si>
  <si>
    <t>MKN4111</t>
  </si>
  <si>
    <t>MKN3119</t>
  </si>
  <si>
    <t>MKN3121</t>
  </si>
  <si>
    <t>MKN3123</t>
  </si>
  <si>
    <t>MKN3125</t>
  </si>
  <si>
    <t>MKN4113</t>
  </si>
  <si>
    <t>MKN4115</t>
  </si>
  <si>
    <t>MKN4117</t>
  </si>
  <si>
    <t>MKN4119</t>
  </si>
  <si>
    <t>MKN4121</t>
  </si>
  <si>
    <t>MKN4123</t>
  </si>
  <si>
    <t>MKN4125</t>
  </si>
  <si>
    <t>MKN4127</t>
  </si>
  <si>
    <t>MKN4129</t>
  </si>
  <si>
    <t>MKN4131</t>
  </si>
  <si>
    <t>MKN4133</t>
  </si>
  <si>
    <t>MKN4135</t>
  </si>
  <si>
    <t>MKN3118</t>
  </si>
  <si>
    <t>MKN3120</t>
  </si>
  <si>
    <t>MKN3122</t>
  </si>
  <si>
    <t>MKN3124</t>
  </si>
  <si>
    <t>MKN3126</t>
  </si>
  <si>
    <t>MKN4102</t>
  </si>
  <si>
    <t>MKN4104</t>
  </si>
  <si>
    <t>MKN4106</t>
  </si>
  <si>
    <t>MKN4108</t>
  </si>
  <si>
    <t>MKN4110</t>
  </si>
  <si>
    <t>MKN4112</t>
  </si>
  <si>
    <t>MKN4114</t>
  </si>
  <si>
    <t>MKN4116</t>
  </si>
  <si>
    <t>MKN4118</t>
  </si>
  <si>
    <t>MKN4120</t>
  </si>
  <si>
    <t>MKN4122</t>
  </si>
  <si>
    <t>MKN4124</t>
  </si>
  <si>
    <t>MKN4126</t>
  </si>
  <si>
    <t>MKN4128</t>
  </si>
  <si>
    <t>MKN4130</t>
  </si>
  <si>
    <t>MKN4132</t>
  </si>
  <si>
    <t>MKN4134</t>
  </si>
  <si>
    <t>MKN4136</t>
  </si>
  <si>
    <t>MKN4138</t>
  </si>
  <si>
    <t>MKN4140</t>
  </si>
  <si>
    <t>MKN4142</t>
  </si>
  <si>
    <t>MKN4144</t>
  </si>
  <si>
    <t>MKN4146</t>
  </si>
  <si>
    <t>MKN4148</t>
  </si>
  <si>
    <t>MKN4152</t>
  </si>
  <si>
    <t>MKN4154</t>
  </si>
  <si>
    <t>MKN4156</t>
  </si>
  <si>
    <t>MKN4158</t>
  </si>
  <si>
    <t>MKN4160</t>
  </si>
  <si>
    <t>MKN4162</t>
  </si>
  <si>
    <t>MKN4164</t>
  </si>
  <si>
    <t>MKN4166</t>
  </si>
  <si>
    <t>MKN4168</t>
  </si>
  <si>
    <t>MKN4170</t>
  </si>
  <si>
    <t>MKN4172</t>
  </si>
  <si>
    <t>MKN4174</t>
  </si>
  <si>
    <t>MKN4176</t>
  </si>
  <si>
    <t>MKN4178</t>
  </si>
  <si>
    <t>MKN4180</t>
  </si>
  <si>
    <t>MKN4182</t>
  </si>
  <si>
    <t>MKN4184</t>
  </si>
  <si>
    <t>MKN4186</t>
  </si>
  <si>
    <t>Alan Seçmeli Ders-IX-X-XI</t>
  </si>
  <si>
    <t>Sistem Modelleme ve Simülasyon</t>
  </si>
  <si>
    <t>Önerilen Ders Kodu</t>
  </si>
  <si>
    <t>Mevcut Ders Kodu</t>
  </si>
  <si>
    <t>MKN4188</t>
  </si>
  <si>
    <t>Bilgisayar Destekli Teknik Resim-I</t>
  </si>
  <si>
    <t>FİZ1105</t>
  </si>
  <si>
    <t>FİZ1111</t>
  </si>
  <si>
    <t>Genel Kimya</t>
  </si>
  <si>
    <t>KİM1105</t>
  </si>
  <si>
    <t>KİM1109</t>
  </si>
  <si>
    <t>MAT1161</t>
  </si>
  <si>
    <t>FİZ1106</t>
  </si>
  <si>
    <t>FİZ1112</t>
  </si>
  <si>
    <t>MAT1146</t>
  </si>
  <si>
    <t>MAT1162</t>
  </si>
  <si>
    <t>MAT2171</t>
  </si>
  <si>
    <t>İST2134</t>
  </si>
  <si>
    <t>MKN405</t>
  </si>
  <si>
    <t>MKN469</t>
  </si>
  <si>
    <t>MKN473</t>
  </si>
  <si>
    <t>MKN483</t>
  </si>
  <si>
    <t>MKN435</t>
  </si>
  <si>
    <t>MKN462</t>
  </si>
  <si>
    <t>YENİ DERS</t>
  </si>
  <si>
    <t>MKN408</t>
  </si>
  <si>
    <t>Mezun durumda olan öğrenciler için Bitirme Tasarım Projesi ve Disiplinler Arası Bitirme Tasarım Projesi dersleri Bahar yarıyılında da açılır.</t>
  </si>
  <si>
    <r>
      <t xml:space="preserve">Laboratuvar dersini alabilme  şartı: </t>
    </r>
    <r>
      <rPr>
        <sz val="8"/>
        <rFont val="Arial"/>
        <family val="2"/>
      </rPr>
      <t xml:space="preserve">VI. yarıyıl dahil tüm MKN kodlu, zorunlu derslere yazılmış olmak (Mesleki Uygulama-I hariç) ve devamını vermiş olmak gerekir (Geçme şartı aranmaz).  </t>
    </r>
    <r>
      <rPr>
        <b/>
        <sz val="8"/>
        <rFont val="Arial"/>
        <family val="2"/>
      </rPr>
      <t xml:space="preserve">Bitirme Tasarım Projesi dersini alabilme  şartı: </t>
    </r>
    <r>
      <rPr>
        <sz val="8"/>
        <rFont val="Arial"/>
        <family val="2"/>
      </rPr>
      <t xml:space="preserve">VI. yarıyıl dahil tüm MKN kodlu, zorunlu derslere yazılmış olmak (Mesleki Uygulama-I ve Disiplinlerarası Çalışma Projesi hariç) ve devamını vermiş olmak gerekir (Geçme şartı aranmaz).  Bulunduğu yarıyıl ya da bir sonraki yarıyıl genel/bütünleme sınavı sonunda mezun olma ihtimali bulunan öğrencilerde bu şartlar aranmaz. </t>
    </r>
  </si>
  <si>
    <t>Uygulamalı Mühendislik Eğitimi dersi, Firat Üniversitesi Mühendislik Fakültesi Uygulamalı Mühendislik Eğitimi Yönergesi'ne göre yürütülür.</t>
  </si>
  <si>
    <t xml:space="preserve"> VIII. YARIYIL (BAHAR) iki müfredat sistemi şeklinde (GRUP-I ve GRUP-II) yürütülmektedir. GRUP-I:Uygulamalı Mühendislik Eğitimi  koşullarını sağlamayan öğrenciler için yürütülen müfredat. GRUP-II: Uygulamalı Mühendislik Eğitimi koşullarını sağlayan öğrenciler için yürütülen müfredat.</t>
  </si>
  <si>
    <t>Bilgisayar Destekli Teknik Resim-II</t>
  </si>
  <si>
    <t>Mühendislikte Atık Yönetimi</t>
  </si>
  <si>
    <t>İş Makineleri</t>
  </si>
  <si>
    <t>MKN4190</t>
  </si>
  <si>
    <t>MKN3127</t>
  </si>
  <si>
    <t>Mühendislikte Standartlar</t>
  </si>
  <si>
    <t xml:space="preserve">Mesleki Uygulama-I ve Mesleki Uygulama-II  derslerini Güz yarıyılında alamayan öğrenciler için, Bahar yarıyılında da açılır. </t>
  </si>
  <si>
    <t>Bir dersten önce alınması zorunlu olan ve başarı notu en az DD veya B (Başarılı) olması gereken derse, o dersin ön koşul dersi denir.</t>
  </si>
  <si>
    <t>MKN3128</t>
  </si>
  <si>
    <t>MKN4137</t>
  </si>
  <si>
    <t>MKN4139</t>
  </si>
  <si>
    <t>SEÇMELİ (ALAN+ÜNİVERSİTE S.)</t>
  </si>
  <si>
    <t>Disiplinler Arası Çalışma Projesi'nden BAŞARILI olanlar Bitirme Tasarım Projesini, BAŞARISIZ olanlar ise Disiplinler Arası Bitirme Tasarım Projesini alırlar. Disiplinler Arası Bitirme Tasarım Projesi'nden BAŞARILI  olan öğrenciler, Disiplinler Arası Çalışma Projesi'nden BAŞARILI sayılırlar.</t>
  </si>
  <si>
    <t>Mechatronic Design</t>
  </si>
  <si>
    <t>Computer Applications In Mechanics</t>
  </si>
  <si>
    <t>MKN1104E</t>
  </si>
  <si>
    <t>MKN2104E</t>
  </si>
  <si>
    <t>MKN2105E</t>
  </si>
  <si>
    <t>MKN2106E</t>
  </si>
  <si>
    <t>MKN2107E</t>
  </si>
  <si>
    <t>MKN2108E</t>
  </si>
  <si>
    <t>MKN3103E</t>
  </si>
  <si>
    <t>MKN3104E</t>
  </si>
  <si>
    <t>MKN3107E</t>
  </si>
  <si>
    <t>MKN3108E</t>
  </si>
  <si>
    <t>MKN3110E</t>
  </si>
  <si>
    <t>MKN4118E</t>
  </si>
  <si>
    <t>MKN4113E</t>
  </si>
  <si>
    <t>MKN4114E</t>
  </si>
  <si>
    <t>MKN4136E</t>
  </si>
  <si>
    <t>MKN4134E</t>
  </si>
  <si>
    <t>MKN4126E</t>
  </si>
  <si>
    <t>MKN4110E</t>
  </si>
  <si>
    <t>MKN4144E</t>
  </si>
  <si>
    <t>MKN4190E</t>
  </si>
  <si>
    <t>MKN4135E</t>
  </si>
  <si>
    <t>MKN4166E</t>
  </si>
  <si>
    <t>MKN4133E</t>
  </si>
  <si>
    <t>MKN4131E</t>
  </si>
  <si>
    <t>MKN4182E</t>
  </si>
  <si>
    <t>MKN3118E</t>
  </si>
  <si>
    <t>MKN381E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</si>
</sst>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charset val="162"/>
      <scheme val="minor"/>
    </font>
    <font>
      <sz val="8"/>
      <name val="Calibri"/>
      <family val="2"/>
      <charset val="162"/>
    </font>
    <font>
      <sz val="9"/>
      <name val="Arial"/>
      <family val="2"/>
      <charset val="162"/>
    </font>
    <font>
      <b/>
      <sz val="9"/>
      <name val="Arial"/>
      <family val="2"/>
      <charset val="162"/>
    </font>
    <font>
      <b/>
      <sz val="8"/>
      <name val="Arial"/>
      <family val="2"/>
      <charset val="162"/>
    </font>
    <font>
      <sz val="11"/>
      <name val="Arial"/>
      <family val="2"/>
      <charset val="162"/>
    </font>
    <font>
      <b/>
      <u val="double"/>
      <sz val="9"/>
      <name val="Arial"/>
      <family val="2"/>
      <charset val="162"/>
    </font>
    <font>
      <i/>
      <sz val="9"/>
      <name val="Arial"/>
      <family val="2"/>
      <charset val="162"/>
    </font>
    <font>
      <b/>
      <i/>
      <sz val="9"/>
      <name val="Arial"/>
      <family val="2"/>
      <charset val="162"/>
    </font>
    <font>
      <sz val="8"/>
      <name val="Arial"/>
      <family val="2"/>
      <charset val="162"/>
    </font>
    <font>
      <sz val="9"/>
      <color rgb="FFFF0000"/>
      <name val="Arial"/>
      <family val="2"/>
      <charset val="162"/>
    </font>
    <font>
      <b/>
      <u/>
      <sz val="9"/>
      <name val="Arial"/>
      <family val="2"/>
      <charset val="162"/>
    </font>
    <font>
      <u/>
      <sz val="11"/>
      <color theme="1"/>
      <name val="Calibri"/>
      <family val="2"/>
      <charset val="162"/>
      <scheme val="minor"/>
    </font>
    <font>
      <b/>
      <u/>
      <sz val="11"/>
      <color theme="1"/>
      <name val="Calibri"/>
      <family val="2"/>
      <charset val="162"/>
      <scheme val="minor"/>
    </font>
    <font>
      <sz val="9"/>
      <color indexed="8"/>
      <name val="Arial"/>
      <family val="2"/>
      <charset val="162"/>
    </font>
    <font>
      <sz val="9"/>
      <color theme="1"/>
      <name val="Arial"/>
      <family val="2"/>
      <charset val="162"/>
    </font>
    <font>
      <sz val="11"/>
      <color theme="1"/>
      <name val="Arial"/>
      <family val="2"/>
      <charset val="162"/>
    </font>
    <font>
      <b/>
      <sz val="9"/>
      <color theme="1"/>
      <name val="Arial"/>
      <family val="2"/>
      <charset val="162"/>
    </font>
    <font>
      <b/>
      <u/>
      <sz val="9"/>
      <color theme="1"/>
      <name val="Arial"/>
      <family val="2"/>
      <charset val="162"/>
    </font>
    <font>
      <b/>
      <sz val="8"/>
      <color theme="1"/>
      <name val="Arial"/>
      <family val="2"/>
      <charset val="162"/>
    </font>
    <font>
      <sz val="8"/>
      <color theme="1"/>
      <name val="Arial"/>
      <family val="2"/>
      <charset val="162"/>
    </font>
    <font>
      <b/>
      <sz val="9"/>
      <name val="Arial"/>
      <family val="2"/>
    </font>
    <font>
      <b/>
      <i/>
      <sz val="9"/>
      <name val="Arial"/>
      <family val="2"/>
    </font>
    <font>
      <sz val="8"/>
      <name val="Arial"/>
      <family val="2"/>
    </font>
    <font>
      <b/>
      <sz val="8"/>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1">
    <xf numFmtId="0" fontId="0" fillId="0" borderId="0"/>
  </cellStyleXfs>
  <cellXfs count="225">
    <xf numFmtId="0" fontId="0" fillId="0" borderId="0" xfId="0"/>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11" xfId="0" applyFont="1" applyFill="1" applyBorder="1" applyAlignment="1">
      <alignment vertical="center" wrapText="1"/>
    </xf>
    <xf numFmtId="0" fontId="2" fillId="2" borderId="17" xfId="0" applyFont="1" applyFill="1" applyBorder="1" applyAlignment="1">
      <alignment vertical="center" wrapText="1"/>
    </xf>
    <xf numFmtId="0" fontId="5" fillId="2" borderId="0" xfId="0" applyFont="1" applyFill="1"/>
    <xf numFmtId="0" fontId="4" fillId="2" borderId="2" xfId="0" applyFont="1" applyFill="1" applyBorder="1" applyAlignment="1">
      <alignment horizontal="center" vertical="center" textRotation="90" wrapText="1"/>
    </xf>
    <xf numFmtId="0" fontId="2" fillId="2" borderId="1" xfId="0" applyFont="1" applyFill="1" applyBorder="1"/>
    <xf numFmtId="0" fontId="2" fillId="2" borderId="11" xfId="0" applyFont="1" applyFill="1" applyBorder="1" applyAlignment="1">
      <alignment horizontal="center" vertical="center" wrapText="1"/>
    </xf>
    <xf numFmtId="0" fontId="3" fillId="2" borderId="0" xfId="0" applyFont="1" applyFill="1" applyAlignment="1">
      <alignment vertical="center" wrapText="1"/>
    </xf>
    <xf numFmtId="0" fontId="4" fillId="2" borderId="0" xfId="0" applyFont="1" applyFill="1" applyAlignment="1">
      <alignment horizontal="center" vertical="center" wrapText="1"/>
    </xf>
    <xf numFmtId="0" fontId="2"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2" fillId="2" borderId="11" xfId="0" applyFont="1" applyFill="1" applyBorder="1"/>
    <xf numFmtId="0" fontId="3" fillId="2" borderId="1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2" fillId="2" borderId="4" xfId="0" applyFont="1" applyFill="1" applyBorder="1" applyAlignment="1">
      <alignment horizontal="center"/>
    </xf>
    <xf numFmtId="0" fontId="2" fillId="2" borderId="17" xfId="0" applyFont="1" applyFill="1" applyBorder="1"/>
    <xf numFmtId="0" fontId="2" fillId="2" borderId="17" xfId="0" applyFont="1" applyFill="1" applyBorder="1" applyAlignment="1">
      <alignment horizontal="center"/>
    </xf>
    <xf numFmtId="0" fontId="2" fillId="2" borderId="1" xfId="0" applyFont="1" applyFill="1" applyBorder="1" applyAlignment="1">
      <alignment horizontal="justify" vertical="center"/>
    </xf>
    <xf numFmtId="0" fontId="2" fillId="2" borderId="1" xfId="0" applyFont="1" applyFill="1" applyBorder="1" applyAlignment="1">
      <alignment horizontal="center"/>
    </xf>
    <xf numFmtId="0" fontId="2" fillId="2" borderId="1" xfId="0" applyFont="1" applyFill="1" applyBorder="1" applyAlignment="1">
      <alignment vertical="center"/>
    </xf>
    <xf numFmtId="0" fontId="2" fillId="2" borderId="11" xfId="0" applyFont="1" applyFill="1" applyBorder="1" applyAlignment="1">
      <alignment horizontal="center"/>
    </xf>
    <xf numFmtId="0" fontId="7" fillId="2" borderId="11" xfId="0" applyFont="1" applyFill="1" applyBorder="1" applyAlignment="1">
      <alignment horizontal="center" wrapText="1"/>
    </xf>
    <xf numFmtId="0" fontId="2" fillId="2" borderId="17" xfId="0" applyFont="1" applyFill="1" applyBorder="1" applyAlignment="1">
      <alignment horizontal="justify" vertical="center"/>
    </xf>
    <xf numFmtId="0" fontId="3" fillId="2" borderId="17" xfId="0" applyFont="1" applyFill="1" applyBorder="1" applyAlignment="1">
      <alignment horizontal="center" wrapText="1"/>
    </xf>
    <xf numFmtId="0" fontId="7" fillId="2" borderId="17" xfId="0" applyFont="1" applyFill="1" applyBorder="1" applyAlignment="1">
      <alignment horizontal="center" wrapText="1"/>
    </xf>
    <xf numFmtId="0" fontId="2" fillId="2" borderId="17" xfId="0" applyFont="1" applyFill="1" applyBorder="1" applyAlignment="1">
      <alignment vertical="center"/>
    </xf>
    <xf numFmtId="0" fontId="3" fillId="2" borderId="1" xfId="0" applyFont="1" applyFill="1" applyBorder="1" applyAlignment="1">
      <alignment horizontal="center" wrapText="1"/>
    </xf>
    <xf numFmtId="0" fontId="7" fillId="2" borderId="1" xfId="0" applyFont="1" applyFill="1" applyBorder="1" applyAlignment="1">
      <alignment horizontal="center" wrapText="1"/>
    </xf>
    <xf numFmtId="0" fontId="3" fillId="2" borderId="1" xfId="0" applyFont="1" applyFill="1" applyBorder="1" applyAlignment="1">
      <alignment horizontal="center"/>
    </xf>
    <xf numFmtId="0" fontId="7" fillId="2" borderId="1" xfId="0" applyFont="1" applyFill="1" applyBorder="1" applyAlignment="1">
      <alignment horizontal="center" vertical="center" wrapText="1"/>
    </xf>
    <xf numFmtId="0" fontId="2" fillId="2" borderId="1" xfId="0" applyFont="1" applyFill="1" applyBorder="1" applyAlignment="1">
      <alignment horizontal="center" wrapText="1"/>
    </xf>
    <xf numFmtId="0" fontId="8" fillId="2" borderId="1" xfId="0" applyFont="1" applyFill="1" applyBorder="1" applyAlignment="1">
      <alignment horizontal="center" wrapText="1"/>
    </xf>
    <xf numFmtId="0" fontId="3" fillId="2" borderId="1" xfId="0" applyFont="1" applyFill="1" applyBorder="1"/>
    <xf numFmtId="0" fontId="3" fillId="2" borderId="11" xfId="0" applyFont="1" applyFill="1" applyBorder="1" applyAlignment="1">
      <alignment horizontal="center" wrapText="1"/>
    </xf>
    <xf numFmtId="0" fontId="4" fillId="2" borderId="2" xfId="0" applyFont="1" applyFill="1" applyBorder="1" applyAlignment="1">
      <alignment horizontal="left"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9"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11" xfId="0" applyFont="1" applyFill="1" applyBorder="1" applyAlignment="1">
      <alignment vertical="center"/>
    </xf>
    <xf numFmtId="0" fontId="2" fillId="2" borderId="6" xfId="0" applyFont="1" applyFill="1" applyBorder="1" applyAlignment="1">
      <alignment horizontal="center" vertical="center"/>
    </xf>
    <xf numFmtId="0" fontId="2" fillId="2" borderId="0" xfId="0" applyFont="1" applyFill="1"/>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 fillId="2" borderId="16" xfId="0" applyFont="1" applyFill="1" applyBorder="1" applyAlignment="1">
      <alignment horizontal="center" vertical="center"/>
    </xf>
    <xf numFmtId="0" fontId="8" fillId="2" borderId="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2" fillId="2" borderId="4" xfId="0" applyFont="1" applyFill="1" applyBorder="1"/>
    <xf numFmtId="0" fontId="2" fillId="2" borderId="1" xfId="0" applyFont="1" applyFill="1" applyBorder="1" applyAlignment="1">
      <alignment horizontal="left"/>
    </xf>
    <xf numFmtId="0" fontId="2" fillId="2" borderId="17" xfId="0" applyFont="1" applyFill="1" applyBorder="1" applyAlignment="1">
      <alignment horizontal="center" vertical="center" wrapText="1"/>
    </xf>
    <xf numFmtId="0" fontId="8" fillId="2" borderId="1" xfId="0" applyFont="1" applyFill="1" applyBorder="1" applyAlignment="1">
      <alignment vertical="center" wrapText="1"/>
    </xf>
    <xf numFmtId="0" fontId="5" fillId="2" borderId="1" xfId="0" applyFont="1" applyFill="1" applyBorder="1"/>
    <xf numFmtId="0" fontId="10" fillId="2" borderId="1" xfId="0" applyFont="1" applyFill="1" applyBorder="1"/>
    <xf numFmtId="0" fontId="10" fillId="2" borderId="1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 fillId="2" borderId="19" xfId="0" applyFont="1" applyFill="1" applyBorder="1" applyAlignment="1">
      <alignment horizontal="center"/>
    </xf>
    <xf numFmtId="0" fontId="2" fillId="2" borderId="18" xfId="0" applyFont="1" applyFill="1" applyBorder="1"/>
    <xf numFmtId="0" fontId="3" fillId="2" borderId="17" xfId="0" applyFont="1" applyFill="1" applyBorder="1" applyAlignment="1">
      <alignment horizontal="center"/>
    </xf>
    <xf numFmtId="0" fontId="2" fillId="2" borderId="21" xfId="0" applyFont="1" applyFill="1" applyBorder="1" applyAlignment="1">
      <alignment horizontal="center" vertical="center" wrapText="1"/>
    </xf>
    <xf numFmtId="0" fontId="5" fillId="2" borderId="8" xfId="0" applyFont="1" applyFill="1" applyBorder="1"/>
    <xf numFmtId="0" fontId="3" fillId="2" borderId="18" xfId="0" applyFont="1" applyFill="1" applyBorder="1" applyAlignment="1">
      <alignment horizontal="center" vertical="center" wrapText="1"/>
    </xf>
    <xf numFmtId="0" fontId="2" fillId="2" borderId="18" xfId="0" applyFont="1" applyFill="1" applyBorder="1" applyAlignment="1">
      <alignment horizontal="center" vertical="center"/>
    </xf>
    <xf numFmtId="0" fontId="3" fillId="2" borderId="12" xfId="0" applyFont="1" applyFill="1" applyBorder="1" applyAlignment="1">
      <alignment horizontal="center"/>
    </xf>
    <xf numFmtId="0" fontId="3" fillId="2" borderId="12" xfId="0" applyFont="1" applyFill="1" applyBorder="1" applyAlignment="1">
      <alignment horizontal="center" vertical="center" wrapText="1"/>
    </xf>
    <xf numFmtId="0" fontId="2" fillId="2" borderId="25" xfId="0" applyFont="1" applyFill="1" applyBorder="1" applyAlignment="1">
      <alignment horizontal="center"/>
    </xf>
    <xf numFmtId="0" fontId="2" fillId="2" borderId="26" xfId="0" applyFont="1" applyFill="1" applyBorder="1" applyAlignment="1">
      <alignment horizontal="center"/>
    </xf>
    <xf numFmtId="0" fontId="2" fillId="2" borderId="12" xfId="0" applyFont="1" applyFill="1" applyBorder="1" applyAlignment="1">
      <alignment horizontal="center"/>
    </xf>
    <xf numFmtId="0" fontId="5" fillId="2" borderId="12" xfId="0" applyFont="1" applyFill="1" applyBorder="1"/>
    <xf numFmtId="0" fontId="3" fillId="2" borderId="21" xfId="0" applyFont="1" applyFill="1" applyBorder="1" applyAlignment="1">
      <alignment horizontal="center"/>
    </xf>
    <xf numFmtId="0" fontId="3" fillId="2" borderId="8" xfId="0" applyFont="1" applyFill="1" applyBorder="1" applyAlignment="1">
      <alignment horizontal="center" vertical="center" wrapText="1"/>
    </xf>
    <xf numFmtId="0" fontId="9" fillId="2" borderId="1" xfId="0" applyFont="1" applyFill="1" applyBorder="1"/>
    <xf numFmtId="0" fontId="2" fillId="2" borderId="0" xfId="0" applyFont="1" applyFill="1" applyAlignment="1">
      <alignment horizontal="center" vertical="center"/>
    </xf>
    <xf numFmtId="0" fontId="3" fillId="2" borderId="15" xfId="0" applyFont="1" applyFill="1" applyBorder="1" applyAlignment="1">
      <alignment horizontal="center" vertical="center" wrapText="1"/>
    </xf>
    <xf numFmtId="0" fontId="2"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2" fillId="2" borderId="21" xfId="0" applyFont="1" applyFill="1" applyBorder="1" applyAlignment="1">
      <alignment horizontal="center" vertical="center"/>
    </xf>
    <xf numFmtId="0" fontId="3" fillId="2" borderId="18" xfId="0" applyFont="1" applyFill="1" applyBorder="1" applyAlignment="1">
      <alignment horizontal="center" vertical="center"/>
    </xf>
    <xf numFmtId="0" fontId="2" fillId="2" borderId="8"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1" xfId="0" applyFont="1" applyFill="1" applyBorder="1" applyAlignment="1">
      <alignment vertical="center" wrapText="1"/>
    </xf>
    <xf numFmtId="0" fontId="3" fillId="2" borderId="2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vertical="center" wrapText="1"/>
    </xf>
    <xf numFmtId="0" fontId="3" fillId="2" borderId="23" xfId="0" applyFont="1" applyFill="1" applyBorder="1" applyAlignment="1">
      <alignment horizontal="center" vertical="center" wrapText="1"/>
    </xf>
    <xf numFmtId="0" fontId="4" fillId="2" borderId="17" xfId="0" applyFont="1" applyFill="1" applyBorder="1" applyAlignment="1">
      <alignment horizontal="center" vertical="center" textRotation="90" wrapText="1"/>
    </xf>
    <xf numFmtId="0" fontId="3" fillId="2" borderId="26"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6" fillId="2" borderId="18" xfId="0" applyFont="1" applyFill="1" applyBorder="1" applyAlignment="1">
      <alignment horizontal="center" vertical="center"/>
    </xf>
    <xf numFmtId="0" fontId="6" fillId="2" borderId="8" xfId="0" applyFont="1" applyFill="1" applyBorder="1" applyAlignment="1">
      <alignment horizontal="center" vertical="center"/>
    </xf>
    <xf numFmtId="0" fontId="5" fillId="2" borderId="18" xfId="0" applyFont="1" applyFill="1" applyBorder="1"/>
    <xf numFmtId="0" fontId="4" fillId="2" borderId="18" xfId="0" applyFont="1" applyFill="1" applyBorder="1" applyAlignment="1">
      <alignment horizontal="center" vertical="center"/>
    </xf>
    <xf numFmtId="0" fontId="3" fillId="2" borderId="15" xfId="0" applyFont="1" applyFill="1" applyBorder="1" applyAlignment="1">
      <alignment horizontal="center"/>
    </xf>
    <xf numFmtId="0" fontId="3" fillId="2" borderId="11" xfId="0" applyFont="1" applyFill="1" applyBorder="1" applyAlignment="1">
      <alignment horizontal="center"/>
    </xf>
    <xf numFmtId="0" fontId="9" fillId="2" borderId="1" xfId="0" applyFont="1" applyFill="1" applyBorder="1" applyAlignment="1">
      <alignment horizontal="center"/>
    </xf>
    <xf numFmtId="0" fontId="4" fillId="2" borderId="1" xfId="0" applyFont="1" applyFill="1" applyBorder="1" applyAlignment="1">
      <alignment horizontal="center"/>
    </xf>
    <xf numFmtId="0" fontId="9" fillId="2" borderId="21" xfId="0" applyFont="1" applyFill="1" applyBorder="1"/>
    <xf numFmtId="0" fontId="4" fillId="2" borderId="13" xfId="0" applyFont="1" applyFill="1" applyBorder="1" applyAlignment="1">
      <alignment horizontal="center" vertical="center" textRotation="90" wrapText="1"/>
    </xf>
    <xf numFmtId="0" fontId="2" fillId="2" borderId="15" xfId="0" applyFont="1" applyFill="1" applyBorder="1" applyAlignment="1">
      <alignment horizontal="center" vertical="center"/>
    </xf>
    <xf numFmtId="0" fontId="15" fillId="2" borderId="1" xfId="0" applyFont="1" applyFill="1" applyBorder="1"/>
    <xf numFmtId="0" fontId="15" fillId="2" borderId="1" xfId="0" applyFont="1" applyFill="1" applyBorder="1" applyAlignment="1">
      <alignment vertical="center" wrapText="1"/>
    </xf>
    <xf numFmtId="0" fontId="15" fillId="2" borderId="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5" xfId="0" applyFont="1" applyFill="1" applyBorder="1"/>
    <xf numFmtId="0" fontId="17" fillId="2" borderId="5" xfId="0" applyFont="1" applyFill="1" applyBorder="1" applyAlignment="1">
      <alignment horizontal="center" vertical="center"/>
    </xf>
    <xf numFmtId="0" fontId="15" fillId="2" borderId="0" xfId="0" applyFont="1" applyFill="1"/>
    <xf numFmtId="0" fontId="17" fillId="2" borderId="0" xfId="0" applyFont="1" applyFill="1" applyAlignment="1">
      <alignment horizontal="center" vertical="center"/>
    </xf>
    <xf numFmtId="0" fontId="19" fillId="2" borderId="27"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27" xfId="0" applyFont="1" applyFill="1" applyBorder="1" applyAlignment="1">
      <alignment horizontal="center" vertical="center"/>
    </xf>
    <xf numFmtId="0" fontId="17" fillId="2" borderId="2" xfId="0" applyFont="1" applyFill="1" applyBorder="1" applyAlignment="1">
      <alignment horizontal="center" vertical="center" wrapText="1"/>
    </xf>
    <xf numFmtId="0" fontId="19" fillId="2" borderId="2" xfId="0" applyFont="1" applyFill="1" applyBorder="1" applyAlignment="1">
      <alignment horizontal="center" vertical="center" textRotation="90" wrapText="1"/>
    </xf>
    <xf numFmtId="0" fontId="17" fillId="2" borderId="13" xfId="0" applyFont="1" applyFill="1" applyBorder="1" applyAlignment="1">
      <alignment horizontal="center" vertical="center" wrapText="1"/>
    </xf>
    <xf numFmtId="0" fontId="17" fillId="2" borderId="1" xfId="0" applyFont="1" applyFill="1" applyBorder="1"/>
    <xf numFmtId="0" fontId="15" fillId="2" borderId="12" xfId="0" applyFont="1" applyFill="1" applyBorder="1" applyAlignment="1">
      <alignment horizontal="center" vertical="center"/>
    </xf>
    <xf numFmtId="0" fontId="15" fillId="2" borderId="0" xfId="0" applyFont="1" applyFill="1" applyAlignment="1">
      <alignment horizontal="left"/>
    </xf>
    <xf numFmtId="0" fontId="15" fillId="2" borderId="1" xfId="0" applyFont="1" applyFill="1" applyBorder="1" applyAlignment="1">
      <alignment horizontal="center"/>
    </xf>
    <xf numFmtId="0" fontId="20" fillId="2" borderId="12" xfId="0" applyFont="1" applyFill="1" applyBorder="1"/>
    <xf numFmtId="0" fontId="15" fillId="2" borderId="12" xfId="0" applyFont="1" applyFill="1" applyBorder="1"/>
    <xf numFmtId="0" fontId="21" fillId="2" borderId="17" xfId="0" applyFont="1" applyFill="1" applyBorder="1" applyAlignment="1">
      <alignment horizontal="center"/>
    </xf>
    <xf numFmtId="0" fontId="21" fillId="2" borderId="1" xfId="0" applyFont="1" applyFill="1" applyBorder="1" applyAlignment="1">
      <alignment horizontal="center"/>
    </xf>
    <xf numFmtId="0" fontId="22" fillId="2" borderId="1" xfId="0" applyFont="1" applyFill="1" applyBorder="1" applyAlignment="1">
      <alignment horizontal="center" wrapText="1"/>
    </xf>
    <xf numFmtId="0" fontId="21" fillId="2" borderId="11" xfId="0" applyFont="1" applyFill="1" applyBorder="1" applyAlignment="1">
      <alignment horizontal="center"/>
    </xf>
    <xf numFmtId="0" fontId="21" fillId="2" borderId="17"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 fillId="2" borderId="30" xfId="0" applyFont="1" applyFill="1" applyBorder="1"/>
    <xf numFmtId="0" fontId="15" fillId="2" borderId="5" xfId="0" applyFont="1" applyFill="1" applyBorder="1" applyAlignment="1">
      <alignment horizontal="center"/>
    </xf>
    <xf numFmtId="0" fontId="15" fillId="2" borderId="0" xfId="0" applyFont="1" applyFill="1" applyAlignment="1">
      <alignment horizontal="center"/>
    </xf>
    <xf numFmtId="0" fontId="5" fillId="2" borderId="1" xfId="0" applyFont="1" applyFill="1" applyBorder="1" applyAlignment="1">
      <alignment horizontal="center"/>
    </xf>
    <xf numFmtId="0" fontId="5" fillId="2" borderId="11" xfId="0" applyFont="1" applyFill="1" applyBorder="1" applyAlignment="1">
      <alignment horizontal="center"/>
    </xf>
    <xf numFmtId="0" fontId="4" fillId="2" borderId="2" xfId="0" applyFont="1" applyFill="1" applyBorder="1" applyAlignment="1">
      <alignment horizontal="center" vertical="center"/>
    </xf>
    <xf numFmtId="0" fontId="2" fillId="2" borderId="0" xfId="0" applyFont="1" applyFill="1" applyAlignment="1">
      <alignment horizontal="center"/>
    </xf>
    <xf numFmtId="0" fontId="5" fillId="2" borderId="0" xfId="0" applyFont="1" applyFill="1" applyAlignment="1">
      <alignment horizontal="center"/>
    </xf>
    <xf numFmtId="0" fontId="2" fillId="2" borderId="18" xfId="0" applyFont="1" applyFill="1" applyBorder="1" applyAlignment="1">
      <alignment horizontal="center"/>
    </xf>
    <xf numFmtId="0" fontId="10" fillId="2" borderId="11" xfId="0" applyFont="1" applyFill="1" applyBorder="1" applyAlignment="1">
      <alignment horizontal="center"/>
    </xf>
    <xf numFmtId="0" fontId="2" fillId="2" borderId="17" xfId="0" applyFont="1" applyFill="1" applyBorder="1" applyAlignment="1">
      <alignment horizontal="center" vertical="center"/>
    </xf>
    <xf numFmtId="0" fontId="5" fillId="2" borderId="18" xfId="0" applyFont="1" applyFill="1" applyBorder="1" applyAlignment="1">
      <alignment horizontal="center"/>
    </xf>
    <xf numFmtId="0" fontId="15" fillId="2" borderId="8"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2"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4" xfId="0" applyFont="1" applyFill="1" applyBorder="1" applyAlignment="1">
      <alignment horizontal="center" vertical="center" wrapText="1"/>
    </xf>
    <xf numFmtId="0" fontId="15" fillId="2" borderId="8" xfId="0" applyFont="1" applyFill="1" applyBorder="1" applyAlignment="1">
      <alignment horizontal="center"/>
    </xf>
    <xf numFmtId="0" fontId="3" fillId="2" borderId="22" xfId="0" applyFont="1" applyFill="1" applyBorder="1" applyAlignment="1">
      <alignment horizontal="center"/>
    </xf>
    <xf numFmtId="0" fontId="2" fillId="2" borderId="23" xfId="0" applyFont="1" applyFill="1" applyBorder="1" applyAlignment="1">
      <alignment horizontal="center"/>
    </xf>
    <xf numFmtId="0" fontId="2" fillId="2" borderId="8" xfId="0" applyFont="1" applyFill="1" applyBorder="1" applyAlignment="1">
      <alignment horizontal="center"/>
    </xf>
    <xf numFmtId="0" fontId="3" fillId="2" borderId="24" xfId="0" applyFont="1" applyFill="1" applyBorder="1" applyAlignment="1">
      <alignment horizontal="center"/>
    </xf>
    <xf numFmtId="0" fontId="2" fillId="2" borderId="15" xfId="0" applyFont="1" applyFill="1" applyBorder="1" applyAlignment="1">
      <alignment horizontal="center"/>
    </xf>
    <xf numFmtId="0" fontId="5" fillId="2" borderId="8" xfId="0" applyFont="1" applyFill="1" applyBorder="1" applyAlignment="1">
      <alignment horizontal="center"/>
    </xf>
    <xf numFmtId="0" fontId="4" fillId="2" borderId="7" xfId="0" applyFont="1" applyFill="1" applyBorder="1" applyAlignment="1">
      <alignment horizontal="center"/>
    </xf>
    <xf numFmtId="0" fontId="4" fillId="2" borderId="0" xfId="0" applyFont="1" applyFill="1" applyAlignment="1">
      <alignment horizontal="center"/>
    </xf>
    <xf numFmtId="0" fontId="5" fillId="2" borderId="12" xfId="0" applyFont="1" applyFill="1" applyBorder="1" applyAlignment="1">
      <alignment horizontal="center"/>
    </xf>
    <xf numFmtId="0" fontId="5" fillId="2" borderId="17" xfId="0" applyFont="1" applyFill="1" applyBorder="1" applyAlignment="1">
      <alignment horizontal="center"/>
    </xf>
    <xf numFmtId="0" fontId="14" fillId="2" borderId="8"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28" xfId="0" applyFont="1" applyFill="1" applyBorder="1" applyAlignment="1">
      <alignment horizontal="center"/>
    </xf>
    <xf numFmtId="0" fontId="14" fillId="2" borderId="28" xfId="0" applyFont="1" applyFill="1" applyBorder="1" applyAlignment="1">
      <alignment horizontal="center"/>
    </xf>
    <xf numFmtId="0" fontId="16" fillId="2" borderId="1" xfId="0" applyFont="1" applyFill="1" applyBorder="1" applyAlignment="1">
      <alignment horizontal="center"/>
    </xf>
    <xf numFmtId="0" fontId="14" fillId="2" borderId="1" xfId="0" applyFont="1" applyFill="1" applyBorder="1" applyAlignment="1">
      <alignment horizontal="center" vertical="center"/>
    </xf>
    <xf numFmtId="0" fontId="14" fillId="2" borderId="2" xfId="0" applyFont="1" applyFill="1" applyBorder="1" applyAlignment="1">
      <alignment horizontal="center"/>
    </xf>
    <xf numFmtId="0" fontId="14" fillId="2" borderId="29" xfId="0" applyFont="1" applyFill="1" applyBorder="1" applyAlignment="1">
      <alignment horizontal="center" vertical="center"/>
    </xf>
    <xf numFmtId="0" fontId="14" fillId="2" borderId="1" xfId="0" applyFont="1" applyFill="1" applyBorder="1" applyAlignment="1">
      <alignment horizontal="center"/>
    </xf>
    <xf numFmtId="0" fontId="14" fillId="2" borderId="8" xfId="0" applyFont="1" applyFill="1" applyBorder="1" applyAlignment="1">
      <alignment horizontal="center"/>
    </xf>
    <xf numFmtId="0" fontId="14" fillId="2" borderId="28"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wrapText="1"/>
    </xf>
    <xf numFmtId="0" fontId="15" fillId="2" borderId="15" xfId="0" applyFont="1" applyFill="1" applyBorder="1" applyAlignment="1">
      <alignment horizontal="center"/>
    </xf>
    <xf numFmtId="0" fontId="10" fillId="2" borderId="8" xfId="0" applyFont="1" applyFill="1" applyBorder="1" applyAlignment="1">
      <alignment horizontal="center"/>
    </xf>
    <xf numFmtId="0" fontId="3" fillId="2" borderId="8" xfId="0" applyFont="1" applyFill="1" applyBorder="1" applyAlignment="1">
      <alignment horizontal="center"/>
    </xf>
    <xf numFmtId="0" fontId="5" fillId="2" borderId="0" xfId="0" applyFont="1" applyFill="1" applyBorder="1"/>
    <xf numFmtId="0" fontId="6" fillId="2" borderId="0" xfId="0" applyFont="1" applyFill="1" applyAlignment="1">
      <alignment horizontal="center" vertical="center"/>
    </xf>
    <xf numFmtId="0" fontId="5" fillId="2" borderId="1" xfId="0" applyFont="1" applyFill="1" applyBorder="1" applyAlignment="1">
      <alignment horizontal="center" vertical="center"/>
    </xf>
    <xf numFmtId="0" fontId="4" fillId="2" borderId="23" xfId="0" applyFont="1" applyFill="1" applyBorder="1" applyAlignment="1">
      <alignment horizontal="center" vertical="center"/>
    </xf>
    <xf numFmtId="0" fontId="5" fillId="2" borderId="0" xfId="0" applyFont="1" applyFill="1" applyAlignment="1">
      <alignment vertical="center"/>
    </xf>
    <xf numFmtId="0" fontId="4" fillId="2" borderId="8" xfId="0" applyFont="1" applyFill="1" applyBorder="1" applyAlignment="1">
      <alignment horizontal="center" vertical="center"/>
    </xf>
    <xf numFmtId="0" fontId="4" fillId="2" borderId="12" xfId="0" applyFont="1" applyFill="1" applyBorder="1" applyAlignment="1">
      <alignment horizontal="left" vertical="center"/>
    </xf>
    <xf numFmtId="0" fontId="4" fillId="2" borderId="18" xfId="0" applyFont="1" applyFill="1" applyBorder="1" applyAlignment="1">
      <alignment horizontal="left" vertical="center"/>
    </xf>
    <xf numFmtId="0" fontId="4" fillId="2" borderId="8" xfId="0" applyFont="1" applyFill="1" applyBorder="1" applyAlignment="1">
      <alignment horizontal="left" vertical="center"/>
    </xf>
    <xf numFmtId="0" fontId="2" fillId="2" borderId="0" xfId="0" applyFont="1" applyFill="1" applyAlignment="1">
      <alignment vertical="center"/>
    </xf>
    <xf numFmtId="0" fontId="2" fillId="2" borderId="1" xfId="0" applyFont="1" applyFill="1" applyBorder="1" applyAlignment="1">
      <alignment horizontal="left" vertical="center" wrapText="1"/>
    </xf>
    <xf numFmtId="0" fontId="15" fillId="2" borderId="11" xfId="0" applyFont="1" applyFill="1" applyBorder="1"/>
    <xf numFmtId="0" fontId="15" fillId="2" borderId="11" xfId="0" applyFont="1" applyFill="1" applyBorder="1" applyAlignment="1">
      <alignment horizontal="center" vertical="center" wrapText="1"/>
    </xf>
    <xf numFmtId="0" fontId="15" fillId="2" borderId="11" xfId="0" applyFont="1" applyFill="1" applyBorder="1" applyAlignment="1">
      <alignment horizontal="center"/>
    </xf>
    <xf numFmtId="0" fontId="2" fillId="2" borderId="17" xfId="0" applyFont="1" applyFill="1" applyBorder="1" applyAlignment="1">
      <alignment horizontal="left" vertical="center"/>
    </xf>
    <xf numFmtId="0" fontId="21" fillId="2" borderId="10" xfId="0" applyFont="1" applyFill="1" applyBorder="1"/>
    <xf numFmtId="0" fontId="21" fillId="2" borderId="10" xfId="0" applyFont="1" applyFill="1" applyBorder="1" applyAlignment="1">
      <alignment horizontal="center"/>
    </xf>
    <xf numFmtId="0" fontId="21" fillId="2" borderId="10" xfId="0" applyFont="1" applyFill="1" applyBorder="1" applyAlignment="1">
      <alignment horizontal="center" vertical="center" wrapText="1"/>
    </xf>
    <xf numFmtId="0" fontId="3" fillId="2" borderId="19" xfId="0" applyFont="1" applyFill="1" applyBorder="1"/>
    <xf numFmtId="0" fontId="3" fillId="2" borderId="19" xfId="0" applyFont="1" applyFill="1" applyBorder="1" applyAlignment="1">
      <alignment horizontal="center"/>
    </xf>
    <xf numFmtId="0" fontId="21" fillId="2" borderId="19" xfId="0" applyFont="1" applyFill="1" applyBorder="1" applyAlignment="1">
      <alignment horizontal="center"/>
    </xf>
    <xf numFmtId="0" fontId="21" fillId="2" borderId="19" xfId="0" applyFont="1" applyFill="1" applyBorder="1"/>
    <xf numFmtId="0" fontId="3" fillId="2" borderId="10" xfId="0" applyFont="1" applyFill="1" applyBorder="1"/>
    <xf numFmtId="0" fontId="3" fillId="2" borderId="10" xfId="0" applyFont="1" applyFill="1" applyBorder="1" applyAlignment="1">
      <alignment horizontal="center"/>
    </xf>
    <xf numFmtId="0" fontId="21" fillId="2" borderId="1" xfId="0" applyFont="1" applyFill="1" applyBorder="1"/>
    <xf numFmtId="0" fontId="3" fillId="2" borderId="0" xfId="0" applyFont="1" applyFill="1" applyBorder="1" applyAlignment="1">
      <alignment horizontal="center"/>
    </xf>
    <xf numFmtId="0" fontId="4" fillId="2" borderId="1" xfId="0" applyFont="1" applyFill="1" applyBorder="1" applyAlignment="1">
      <alignment horizontal="left" vertical="center" wrapText="1"/>
    </xf>
    <xf numFmtId="0" fontId="3" fillId="2" borderId="0" xfId="0" applyFont="1" applyFill="1" applyAlignment="1">
      <alignment horizontal="center" vertical="center"/>
    </xf>
    <xf numFmtId="0" fontId="6" fillId="2" borderId="0" xfId="0" applyFont="1" applyFill="1" applyAlignment="1">
      <alignment horizontal="center" vertical="center"/>
    </xf>
    <xf numFmtId="0" fontId="4" fillId="2" borderId="12" xfId="0" applyFont="1" applyFill="1" applyBorder="1" applyAlignment="1">
      <alignment vertical="center" wrapText="1"/>
    </xf>
    <xf numFmtId="0" fontId="4" fillId="2" borderId="18" xfId="0" applyFont="1" applyFill="1" applyBorder="1" applyAlignment="1">
      <alignment vertical="center" wrapText="1"/>
    </xf>
    <xf numFmtId="0" fontId="4" fillId="2" borderId="8" xfId="0" applyFont="1" applyFill="1" applyBorder="1" applyAlignment="1">
      <alignment vertical="center" wrapText="1"/>
    </xf>
    <xf numFmtId="0" fontId="4" fillId="2" borderId="12" xfId="0" applyFont="1" applyFill="1" applyBorder="1" applyAlignment="1">
      <alignment horizontal="left" vertical="center"/>
    </xf>
    <xf numFmtId="0" fontId="4" fillId="2" borderId="18" xfId="0" applyFont="1" applyFill="1" applyBorder="1" applyAlignment="1">
      <alignment horizontal="left" vertical="center"/>
    </xf>
    <xf numFmtId="0" fontId="4" fillId="2" borderId="8" xfId="0" applyFont="1" applyFill="1" applyBorder="1" applyAlignment="1">
      <alignment horizontal="left" vertical="center"/>
    </xf>
    <xf numFmtId="0" fontId="4" fillId="2" borderId="12" xfId="0" applyFont="1" applyFill="1" applyBorder="1" applyAlignment="1">
      <alignment horizontal="left" vertical="center" wrapText="1"/>
    </xf>
    <xf numFmtId="0" fontId="11" fillId="2" borderId="18"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8" fillId="2" borderId="0" xfId="0" applyFont="1" applyFill="1" applyAlignment="1">
      <alignment horizontal="center" vertical="center"/>
    </xf>
    <xf numFmtId="0" fontId="13" fillId="2" borderId="0" xfId="0" applyFont="1" applyFill="1" applyAlignment="1">
      <alignment vertical="center"/>
    </xf>
  </cellXfs>
  <cellStyles count="1">
    <cellStyle name="Normal" xfId="0" builtinId="0"/>
  </cellStyles>
  <dxfs count="0"/>
  <tableStyles count="0" defaultTableStyle="TableStyleMedium2" defaultPivotStyle="PivotStyleLight16"/>
  <colors>
    <mruColors>
      <color rgb="FF99FF33"/>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155"/>
  <sheetViews>
    <sheetView tabSelected="1" topLeftCell="A67" zoomScale="130" zoomScaleNormal="130" workbookViewId="0">
      <selection activeCell="L76" sqref="L76"/>
    </sheetView>
  </sheetViews>
  <sheetFormatPr defaultColWidth="9.140625" defaultRowHeight="14.25" x14ac:dyDescent="0.2"/>
  <cols>
    <col min="1" max="1" width="10" style="144" customWidth="1"/>
    <col min="2" max="2" width="11" style="144" customWidth="1"/>
    <col min="3" max="3" width="37" style="8" bestFit="1" customWidth="1"/>
    <col min="4" max="4" width="4.28515625" style="144" customWidth="1"/>
    <col min="5" max="5" width="5.140625" style="8" bestFit="1" customWidth="1"/>
    <col min="6" max="7" width="3.7109375" style="8" customWidth="1"/>
    <col min="8" max="8" width="5.7109375" style="8" customWidth="1"/>
    <col min="9" max="9" width="5.140625" style="8" bestFit="1" customWidth="1"/>
    <col min="10" max="10" width="9.7109375" style="8" bestFit="1" customWidth="1"/>
    <col min="11" max="11" width="9.7109375" style="144" customWidth="1"/>
    <col min="12" max="12" width="10.140625" style="144" customWidth="1"/>
    <col min="13" max="13" width="37.85546875" style="8" customWidth="1"/>
    <col min="14" max="14" width="5.28515625" style="144" customWidth="1"/>
    <col min="15" max="15" width="6.5703125" style="8" customWidth="1"/>
    <col min="16" max="16" width="5.5703125" style="8" customWidth="1"/>
    <col min="17" max="17" width="3.7109375" style="8" customWidth="1"/>
    <col min="18" max="18" width="4.42578125" style="8" customWidth="1"/>
    <col min="19" max="19" width="6.85546875" style="8" customWidth="1"/>
    <col min="20" max="20" width="9.7109375" style="8" bestFit="1" customWidth="1"/>
    <col min="21" max="21" width="9.140625" style="8"/>
    <col min="22" max="22" width="21.140625" style="49" customWidth="1"/>
    <col min="23" max="23" width="12.5703125" style="49" customWidth="1"/>
    <col min="24" max="24" width="9.140625" style="49"/>
    <col min="25" max="16384" width="9.140625" style="8"/>
  </cols>
  <sheetData>
    <row r="2" spans="1:20" x14ac:dyDescent="0.2">
      <c r="B2" s="212"/>
      <c r="C2" s="212"/>
      <c r="D2" s="212"/>
      <c r="E2" s="212"/>
      <c r="F2" s="212"/>
      <c r="G2" s="212"/>
      <c r="H2" s="212"/>
      <c r="I2" s="212"/>
      <c r="J2" s="212"/>
      <c r="K2" s="212"/>
      <c r="L2" s="212"/>
      <c r="M2" s="212"/>
      <c r="N2" s="212"/>
      <c r="O2" s="212"/>
      <c r="P2" s="212"/>
      <c r="Q2" s="212"/>
      <c r="R2" s="212"/>
      <c r="S2" s="212"/>
      <c r="T2" s="212"/>
    </row>
    <row r="3" spans="1:20" x14ac:dyDescent="0.2">
      <c r="B3" s="213" t="s">
        <v>206</v>
      </c>
      <c r="C3" s="213"/>
      <c r="D3" s="213"/>
      <c r="E3" s="213"/>
      <c r="F3" s="213"/>
      <c r="G3" s="213"/>
      <c r="H3" s="213"/>
      <c r="I3" s="213"/>
      <c r="J3" s="213"/>
      <c r="K3" s="213"/>
      <c r="L3" s="213"/>
      <c r="M3" s="213"/>
      <c r="N3" s="213"/>
      <c r="O3" s="213"/>
      <c r="P3" s="213"/>
      <c r="Q3" s="213"/>
      <c r="R3" s="213"/>
      <c r="S3" s="213"/>
      <c r="T3" s="213"/>
    </row>
    <row r="4" spans="1:20" x14ac:dyDescent="0.2">
      <c r="B4" s="186"/>
      <c r="C4" s="186"/>
      <c r="D4" s="186"/>
      <c r="E4" s="186"/>
      <c r="F4" s="186"/>
      <c r="G4" s="186"/>
      <c r="H4" s="186"/>
      <c r="I4" s="186"/>
      <c r="J4" s="186"/>
      <c r="K4" s="186"/>
      <c r="L4" s="186"/>
      <c r="M4" s="186"/>
      <c r="N4" s="186"/>
      <c r="O4" s="186"/>
      <c r="P4" s="186"/>
      <c r="Q4" s="186"/>
      <c r="R4" s="186"/>
      <c r="S4" s="186"/>
      <c r="T4" s="186"/>
    </row>
    <row r="5" spans="1:20" ht="13.5" customHeight="1" x14ac:dyDescent="0.2">
      <c r="A5" s="167"/>
      <c r="B5" s="98"/>
      <c r="C5" s="98"/>
      <c r="D5" s="98"/>
      <c r="E5" s="98"/>
      <c r="F5" s="98"/>
      <c r="G5" s="98"/>
      <c r="H5" s="98"/>
      <c r="I5" s="98"/>
      <c r="J5" s="98"/>
      <c r="K5" s="98" t="s">
        <v>207</v>
      </c>
      <c r="L5" s="98"/>
      <c r="M5" s="98"/>
      <c r="N5" s="98"/>
      <c r="O5" s="98"/>
      <c r="P5" s="98"/>
      <c r="Q5" s="98"/>
      <c r="R5" s="98"/>
      <c r="S5" s="98"/>
      <c r="T5" s="99"/>
    </row>
    <row r="6" spans="1:20" x14ac:dyDescent="0.2">
      <c r="A6" s="167"/>
      <c r="B6" s="148"/>
      <c r="C6" s="101" t="s">
        <v>56</v>
      </c>
      <c r="D6" s="101"/>
      <c r="E6" s="100"/>
      <c r="F6" s="100"/>
      <c r="G6" s="100"/>
      <c r="H6" s="100"/>
      <c r="I6" s="100"/>
      <c r="J6" s="100"/>
      <c r="K6" s="148"/>
      <c r="L6" s="148"/>
      <c r="M6" s="101" t="s">
        <v>57</v>
      </c>
      <c r="N6" s="101"/>
      <c r="O6" s="100"/>
      <c r="P6" s="100"/>
      <c r="Q6" s="100"/>
      <c r="R6" s="100"/>
      <c r="S6" s="100"/>
      <c r="T6" s="68"/>
    </row>
    <row r="7" spans="1:20" ht="32.450000000000003" customHeight="1" x14ac:dyDescent="0.2">
      <c r="A7" s="135" t="s">
        <v>433</v>
      </c>
      <c r="B7" s="94" t="s">
        <v>432</v>
      </c>
      <c r="C7" s="92" t="s">
        <v>211</v>
      </c>
      <c r="D7" s="92" t="s">
        <v>212</v>
      </c>
      <c r="E7" s="92" t="s">
        <v>0</v>
      </c>
      <c r="F7" s="92" t="s">
        <v>1</v>
      </c>
      <c r="G7" s="92" t="s">
        <v>2</v>
      </c>
      <c r="H7" s="92" t="s">
        <v>3</v>
      </c>
      <c r="I7" s="95" t="s">
        <v>4</v>
      </c>
      <c r="J7" s="96" t="s">
        <v>5</v>
      </c>
      <c r="K7" s="135" t="s">
        <v>433</v>
      </c>
      <c r="L7" s="94" t="s">
        <v>432</v>
      </c>
      <c r="M7" s="92" t="s">
        <v>211</v>
      </c>
      <c r="N7" s="92" t="s">
        <v>212</v>
      </c>
      <c r="O7" s="92" t="s">
        <v>0</v>
      </c>
      <c r="P7" s="92" t="s">
        <v>1</v>
      </c>
      <c r="Q7" s="92" t="s">
        <v>2</v>
      </c>
      <c r="R7" s="92" t="s">
        <v>3</v>
      </c>
      <c r="S7" s="95" t="s">
        <v>4</v>
      </c>
      <c r="T7" s="97" t="s">
        <v>5</v>
      </c>
    </row>
    <row r="8" spans="1:20" x14ac:dyDescent="0.2">
      <c r="A8" s="26" t="s">
        <v>215</v>
      </c>
      <c r="B8" s="127" t="s">
        <v>436</v>
      </c>
      <c r="C8" s="3" t="s">
        <v>302</v>
      </c>
      <c r="D8" s="4" t="s">
        <v>213</v>
      </c>
      <c r="E8" s="4">
        <v>0</v>
      </c>
      <c r="F8" s="4">
        <v>0</v>
      </c>
      <c r="G8" s="4">
        <v>2</v>
      </c>
      <c r="H8" s="4">
        <f t="shared" ref="H8:H13" si="0">IF(ISBLANK(B8),"",ROUNDUP((E8+(F8+G8)/2),0))</f>
        <v>1</v>
      </c>
      <c r="I8" s="4">
        <v>2</v>
      </c>
      <c r="J8" s="18"/>
      <c r="K8" s="4" t="s">
        <v>222</v>
      </c>
      <c r="L8" s="111" t="s">
        <v>442</v>
      </c>
      <c r="M8" s="3" t="s">
        <v>305</v>
      </c>
      <c r="N8" s="4" t="s">
        <v>213</v>
      </c>
      <c r="O8" s="4">
        <v>0</v>
      </c>
      <c r="P8" s="4">
        <v>0</v>
      </c>
      <c r="Q8" s="4">
        <v>2</v>
      </c>
      <c r="R8" s="4">
        <f t="shared" ref="R8:R13" si="1">IF(ISBLANK(L8),"",ROUNDUP((O8+(P8+Q8)/2),0))</f>
        <v>1</v>
      </c>
      <c r="S8" s="4">
        <v>2</v>
      </c>
      <c r="T8" s="46"/>
    </row>
    <row r="9" spans="1:20" x14ac:dyDescent="0.2">
      <c r="A9" s="26" t="s">
        <v>216</v>
      </c>
      <c r="B9" s="127" t="s">
        <v>437</v>
      </c>
      <c r="C9" s="3" t="s">
        <v>44</v>
      </c>
      <c r="D9" s="4" t="s">
        <v>213</v>
      </c>
      <c r="E9" s="4">
        <v>4</v>
      </c>
      <c r="F9" s="4">
        <v>0</v>
      </c>
      <c r="G9" s="4">
        <v>0</v>
      </c>
      <c r="H9" s="4">
        <f t="shared" si="0"/>
        <v>4</v>
      </c>
      <c r="I9" s="4">
        <v>6</v>
      </c>
      <c r="J9" s="72"/>
      <c r="K9" s="4" t="s">
        <v>223</v>
      </c>
      <c r="L9" s="111" t="s">
        <v>443</v>
      </c>
      <c r="M9" s="3" t="s">
        <v>169</v>
      </c>
      <c r="N9" s="4" t="s">
        <v>213</v>
      </c>
      <c r="O9" s="4">
        <v>3</v>
      </c>
      <c r="P9" s="4">
        <v>0</v>
      </c>
      <c r="Q9" s="4">
        <v>0</v>
      </c>
      <c r="R9" s="4">
        <f t="shared" si="1"/>
        <v>3</v>
      </c>
      <c r="S9" s="4">
        <v>6</v>
      </c>
      <c r="T9" s="51"/>
    </row>
    <row r="10" spans="1:20" x14ac:dyDescent="0.2">
      <c r="A10" s="26" t="s">
        <v>217</v>
      </c>
      <c r="B10" s="127" t="s">
        <v>439</v>
      </c>
      <c r="C10" s="3" t="s">
        <v>438</v>
      </c>
      <c r="D10" s="4" t="s">
        <v>213</v>
      </c>
      <c r="E10" s="4">
        <v>4</v>
      </c>
      <c r="F10" s="4">
        <v>0</v>
      </c>
      <c r="G10" s="4">
        <v>0</v>
      </c>
      <c r="H10" s="4">
        <f t="shared" si="0"/>
        <v>4</v>
      </c>
      <c r="I10" s="4">
        <v>6</v>
      </c>
      <c r="J10" s="18"/>
      <c r="K10" s="4" t="s">
        <v>224</v>
      </c>
      <c r="L10" s="111" t="s">
        <v>444</v>
      </c>
      <c r="M10" s="3" t="s">
        <v>6</v>
      </c>
      <c r="N10" s="4" t="s">
        <v>213</v>
      </c>
      <c r="O10" s="4">
        <v>2</v>
      </c>
      <c r="P10" s="4">
        <v>0</v>
      </c>
      <c r="Q10" s="4">
        <v>0</v>
      </c>
      <c r="R10" s="4">
        <f t="shared" si="1"/>
        <v>2</v>
      </c>
      <c r="S10" s="4">
        <v>4</v>
      </c>
      <c r="T10" s="46"/>
    </row>
    <row r="11" spans="1:20" x14ac:dyDescent="0.2">
      <c r="A11" s="26" t="s">
        <v>218</v>
      </c>
      <c r="B11" s="127" t="s">
        <v>440</v>
      </c>
      <c r="C11" s="3" t="s">
        <v>303</v>
      </c>
      <c r="D11" s="4" t="s">
        <v>213</v>
      </c>
      <c r="E11" s="4">
        <v>0</v>
      </c>
      <c r="F11" s="4">
        <v>0</v>
      </c>
      <c r="G11" s="4">
        <v>2</v>
      </c>
      <c r="H11" s="4">
        <f t="shared" si="0"/>
        <v>1</v>
      </c>
      <c r="I11" s="4">
        <v>2</v>
      </c>
      <c r="J11" s="18"/>
      <c r="K11" s="4" t="s">
        <v>225</v>
      </c>
      <c r="L11" s="111" t="s">
        <v>445</v>
      </c>
      <c r="M11" s="3" t="s">
        <v>120</v>
      </c>
      <c r="N11" s="4" t="s">
        <v>213</v>
      </c>
      <c r="O11" s="4">
        <v>4</v>
      </c>
      <c r="P11" s="4">
        <v>0</v>
      </c>
      <c r="Q11" s="4">
        <v>0</v>
      </c>
      <c r="R11" s="4">
        <f t="shared" si="1"/>
        <v>4</v>
      </c>
      <c r="S11" s="4">
        <v>6</v>
      </c>
      <c r="T11" s="46"/>
    </row>
    <row r="12" spans="1:20" x14ac:dyDescent="0.2">
      <c r="A12" s="26" t="s">
        <v>219</v>
      </c>
      <c r="B12" s="127" t="s">
        <v>441</v>
      </c>
      <c r="C12" s="3" t="s">
        <v>119</v>
      </c>
      <c r="D12" s="4" t="s">
        <v>213</v>
      </c>
      <c r="E12" s="4">
        <v>4</v>
      </c>
      <c r="F12" s="4">
        <v>0</v>
      </c>
      <c r="G12" s="4">
        <v>0</v>
      </c>
      <c r="H12" s="4">
        <f t="shared" si="0"/>
        <v>4</v>
      </c>
      <c r="I12" s="4">
        <v>6</v>
      </c>
      <c r="J12" s="18"/>
      <c r="K12" s="4" t="s">
        <v>226</v>
      </c>
      <c r="L12" s="151" t="s">
        <v>325</v>
      </c>
      <c r="M12" s="3" t="s">
        <v>460</v>
      </c>
      <c r="N12" s="4" t="s">
        <v>213</v>
      </c>
      <c r="O12" s="4">
        <v>2</v>
      </c>
      <c r="P12" s="4">
        <v>0</v>
      </c>
      <c r="Q12" s="4">
        <v>0</v>
      </c>
      <c r="R12" s="4">
        <f t="shared" si="1"/>
        <v>2</v>
      </c>
      <c r="S12" s="4">
        <v>4</v>
      </c>
      <c r="T12" s="52"/>
    </row>
    <row r="13" spans="1:20" x14ac:dyDescent="0.2">
      <c r="A13" s="26" t="s">
        <v>220</v>
      </c>
      <c r="B13" s="149" t="s">
        <v>323</v>
      </c>
      <c r="C13" s="3" t="s">
        <v>435</v>
      </c>
      <c r="D13" s="4" t="s">
        <v>213</v>
      </c>
      <c r="E13" s="4">
        <v>2</v>
      </c>
      <c r="F13" s="4">
        <v>2</v>
      </c>
      <c r="G13" s="4">
        <v>0</v>
      </c>
      <c r="H13" s="4">
        <f t="shared" si="0"/>
        <v>3</v>
      </c>
      <c r="I13" s="4">
        <v>5</v>
      </c>
      <c r="J13" s="18"/>
      <c r="K13" s="4" t="s">
        <v>227</v>
      </c>
      <c r="L13" s="151" t="s">
        <v>326</v>
      </c>
      <c r="M13" s="3" t="s">
        <v>7</v>
      </c>
      <c r="N13" s="4" t="s">
        <v>213</v>
      </c>
      <c r="O13" s="4">
        <v>3</v>
      </c>
      <c r="P13" s="4">
        <v>0</v>
      </c>
      <c r="Q13" s="4">
        <v>0</v>
      </c>
      <c r="R13" s="4">
        <f t="shared" si="1"/>
        <v>3</v>
      </c>
      <c r="S13" s="4">
        <v>3</v>
      </c>
      <c r="T13" s="46"/>
    </row>
    <row r="14" spans="1:20" x14ac:dyDescent="0.2">
      <c r="A14" s="26" t="s">
        <v>221</v>
      </c>
      <c r="B14" s="149" t="s">
        <v>324</v>
      </c>
      <c r="C14" s="195" t="s">
        <v>304</v>
      </c>
      <c r="D14" s="4" t="s">
        <v>213</v>
      </c>
      <c r="E14" s="4">
        <v>1</v>
      </c>
      <c r="F14" s="4">
        <v>0</v>
      </c>
      <c r="G14" s="4">
        <v>0</v>
      </c>
      <c r="H14" s="4">
        <v>1</v>
      </c>
      <c r="I14" s="4">
        <v>1</v>
      </c>
      <c r="J14" s="18"/>
      <c r="K14" s="4" t="s">
        <v>228</v>
      </c>
      <c r="L14" s="161" t="s">
        <v>327</v>
      </c>
      <c r="M14" s="10" t="s">
        <v>112</v>
      </c>
      <c r="N14" s="26" t="s">
        <v>213</v>
      </c>
      <c r="O14" s="4">
        <v>1</v>
      </c>
      <c r="P14" s="4">
        <v>2</v>
      </c>
      <c r="Q14" s="4">
        <v>0</v>
      </c>
      <c r="R14" s="4">
        <v>2</v>
      </c>
      <c r="S14" s="4">
        <v>2</v>
      </c>
      <c r="T14" s="46"/>
    </row>
    <row r="15" spans="1:20" x14ac:dyDescent="0.2">
      <c r="A15" s="26" t="s">
        <v>79</v>
      </c>
      <c r="B15" s="149" t="s">
        <v>79</v>
      </c>
      <c r="C15" s="3" t="s">
        <v>80</v>
      </c>
      <c r="D15" s="4" t="s">
        <v>213</v>
      </c>
      <c r="E15" s="4">
        <v>2</v>
      </c>
      <c r="F15" s="4">
        <v>0</v>
      </c>
      <c r="G15" s="4">
        <v>0</v>
      </c>
      <c r="H15" s="4">
        <f>IF(ISBLANK(B15),"",ROUNDUP((E15+(F15+G15)/2),0))</f>
        <v>2</v>
      </c>
      <c r="I15" s="4">
        <v>2</v>
      </c>
      <c r="J15" s="18"/>
      <c r="K15" s="4" t="s">
        <v>81</v>
      </c>
      <c r="L15" s="149" t="s">
        <v>81</v>
      </c>
      <c r="M15" s="3" t="s">
        <v>82</v>
      </c>
      <c r="N15" s="4" t="s">
        <v>213</v>
      </c>
      <c r="O15" s="4">
        <v>2</v>
      </c>
      <c r="P15" s="4">
        <v>0</v>
      </c>
      <c r="Q15" s="4">
        <v>0</v>
      </c>
      <c r="R15" s="4">
        <v>2</v>
      </c>
      <c r="S15" s="4">
        <v>2</v>
      </c>
      <c r="T15" s="20"/>
    </row>
    <row r="16" spans="1:20" x14ac:dyDescent="0.2">
      <c r="A16" s="140"/>
      <c r="B16" s="150"/>
      <c r="C16" s="3"/>
      <c r="D16" s="11"/>
      <c r="E16" s="11"/>
      <c r="F16" s="11"/>
      <c r="G16" s="11"/>
      <c r="H16" s="11"/>
      <c r="I16" s="11"/>
      <c r="J16" s="67"/>
      <c r="K16" s="172" t="s">
        <v>454</v>
      </c>
      <c r="L16" s="150" t="s">
        <v>349</v>
      </c>
      <c r="M16" s="195" t="s">
        <v>113</v>
      </c>
      <c r="N16" s="11" t="s">
        <v>213</v>
      </c>
      <c r="O16" s="11">
        <v>1</v>
      </c>
      <c r="P16" s="11">
        <v>0</v>
      </c>
      <c r="Q16" s="11">
        <v>0</v>
      </c>
      <c r="R16" s="11">
        <v>1</v>
      </c>
      <c r="S16" s="11">
        <v>1</v>
      </c>
      <c r="T16" s="53"/>
    </row>
    <row r="17" spans="1:20" x14ac:dyDescent="0.2">
      <c r="A17" s="141"/>
      <c r="B17" s="81" t="s">
        <v>8</v>
      </c>
      <c r="C17" s="82"/>
      <c r="D17" s="82"/>
      <c r="E17" s="83">
        <f>SUM(E8:E16)</f>
        <v>17</v>
      </c>
      <c r="F17" s="83">
        <f>SUM(F8:F16)</f>
        <v>2</v>
      </c>
      <c r="G17" s="83">
        <f>SUM(G8:G16)</f>
        <v>4</v>
      </c>
      <c r="H17" s="83">
        <f>SUM(H8:H16)</f>
        <v>20</v>
      </c>
      <c r="I17" s="83">
        <f>SUM(I8:I16)</f>
        <v>30</v>
      </c>
      <c r="J17" s="84"/>
      <c r="K17" s="82"/>
      <c r="L17" s="81" t="s">
        <v>8</v>
      </c>
      <c r="M17" s="16"/>
      <c r="N17" s="28"/>
      <c r="O17" s="83">
        <f>SUM(O8:O16)</f>
        <v>18</v>
      </c>
      <c r="P17" s="83">
        <f>SUM(P8:P16)</f>
        <v>2</v>
      </c>
      <c r="Q17" s="83">
        <f>SUM(Q8:Q16)</f>
        <v>2</v>
      </c>
      <c r="R17" s="83">
        <f>SUM(R8:R16)</f>
        <v>20</v>
      </c>
      <c r="S17" s="83">
        <f>SUM(S8:S16)</f>
        <v>30</v>
      </c>
      <c r="T17" s="53"/>
    </row>
    <row r="18" spans="1:20" x14ac:dyDescent="0.2">
      <c r="A18" s="167"/>
      <c r="B18" s="69"/>
      <c r="C18" s="70"/>
      <c r="D18" s="70"/>
      <c r="E18" s="85"/>
      <c r="F18" s="85"/>
      <c r="G18" s="85"/>
      <c r="H18" s="85"/>
      <c r="I18" s="85"/>
      <c r="J18" s="70"/>
      <c r="K18" s="87" t="s">
        <v>208</v>
      </c>
      <c r="L18" s="69"/>
      <c r="M18" s="65"/>
      <c r="N18" s="145"/>
      <c r="O18" s="85"/>
      <c r="P18" s="85"/>
      <c r="Q18" s="85"/>
      <c r="R18" s="85"/>
      <c r="S18" s="85"/>
      <c r="T18" s="86"/>
    </row>
    <row r="19" spans="1:20" ht="15" thickBot="1" x14ac:dyDescent="0.25">
      <c r="A19" s="168"/>
      <c r="B19" s="1"/>
      <c r="C19" s="13" t="s">
        <v>59</v>
      </c>
      <c r="D19" s="13"/>
      <c r="E19" s="12"/>
      <c r="F19" s="12"/>
      <c r="G19" s="12"/>
      <c r="H19" s="12"/>
      <c r="I19" s="12"/>
      <c r="J19" s="12"/>
      <c r="K19" s="92"/>
      <c r="L19" s="1"/>
      <c r="M19" s="13" t="s">
        <v>58</v>
      </c>
      <c r="N19" s="13"/>
      <c r="O19" s="12"/>
      <c r="P19" s="12"/>
      <c r="Q19" s="12"/>
      <c r="R19" s="12"/>
      <c r="S19" s="12"/>
      <c r="T19" s="12"/>
    </row>
    <row r="20" spans="1:20" ht="32.450000000000003" customHeight="1" x14ac:dyDescent="0.2">
      <c r="A20" s="135" t="s">
        <v>433</v>
      </c>
      <c r="B20" s="2" t="s">
        <v>432</v>
      </c>
      <c r="C20" s="5" t="s">
        <v>211</v>
      </c>
      <c r="D20" s="5" t="s">
        <v>212</v>
      </c>
      <c r="E20" s="5" t="s">
        <v>0</v>
      </c>
      <c r="F20" s="5" t="s">
        <v>1</v>
      </c>
      <c r="G20" s="5" t="s">
        <v>2</v>
      </c>
      <c r="H20" s="5" t="s">
        <v>3</v>
      </c>
      <c r="I20" s="9" t="s">
        <v>4</v>
      </c>
      <c r="J20" s="17" t="s">
        <v>5</v>
      </c>
      <c r="K20" s="135" t="s">
        <v>433</v>
      </c>
      <c r="L20" s="2" t="s">
        <v>432</v>
      </c>
      <c r="M20" s="5" t="s">
        <v>211</v>
      </c>
      <c r="N20" s="5" t="s">
        <v>212</v>
      </c>
      <c r="O20" s="5" t="s">
        <v>0</v>
      </c>
      <c r="P20" s="5" t="s">
        <v>1</v>
      </c>
      <c r="Q20" s="5" t="s">
        <v>2</v>
      </c>
      <c r="R20" s="5" t="s">
        <v>3</v>
      </c>
      <c r="S20" s="9" t="s">
        <v>4</v>
      </c>
      <c r="T20" s="50" t="s">
        <v>5</v>
      </c>
    </row>
    <row r="21" spans="1:20" x14ac:dyDescent="0.2">
      <c r="A21" s="152" t="s">
        <v>75</v>
      </c>
      <c r="B21" s="151" t="s">
        <v>75</v>
      </c>
      <c r="C21" s="3" t="s">
        <v>306</v>
      </c>
      <c r="D21" s="4" t="s">
        <v>213</v>
      </c>
      <c r="E21" s="4">
        <v>2</v>
      </c>
      <c r="F21" s="4">
        <v>0</v>
      </c>
      <c r="G21" s="4">
        <v>0</v>
      </c>
      <c r="H21" s="4">
        <v>0</v>
      </c>
      <c r="I21" s="14">
        <v>2</v>
      </c>
      <c r="J21" s="19"/>
      <c r="K21" s="181" t="s">
        <v>74</v>
      </c>
      <c r="L21" s="149" t="s">
        <v>74</v>
      </c>
      <c r="M21" s="3" t="s">
        <v>307</v>
      </c>
      <c r="N21" s="4" t="s">
        <v>213</v>
      </c>
      <c r="O21" s="4">
        <v>2</v>
      </c>
      <c r="P21" s="4">
        <v>0</v>
      </c>
      <c r="Q21" s="4">
        <v>0</v>
      </c>
      <c r="R21" s="4">
        <v>0</v>
      </c>
      <c r="S21" s="4">
        <v>2</v>
      </c>
      <c r="T21" s="54"/>
    </row>
    <row r="22" spans="1:20" ht="13.5" customHeight="1" x14ac:dyDescent="0.2">
      <c r="A22" s="152" t="s">
        <v>229</v>
      </c>
      <c r="B22" s="152" t="s">
        <v>446</v>
      </c>
      <c r="C22" s="3" t="s">
        <v>30</v>
      </c>
      <c r="D22" s="4" t="s">
        <v>213</v>
      </c>
      <c r="E22" s="4">
        <v>4</v>
      </c>
      <c r="F22" s="4">
        <v>0</v>
      </c>
      <c r="G22" s="4">
        <v>0</v>
      </c>
      <c r="H22" s="4">
        <f>IF(ISBLANK(B22),"",ROUNDUP((E22+(F22+G22)/2),0))</f>
        <v>4</v>
      </c>
      <c r="I22" s="15">
        <v>6</v>
      </c>
      <c r="J22" s="4" t="s">
        <v>441</v>
      </c>
      <c r="K22" s="4" t="s">
        <v>236</v>
      </c>
      <c r="L22" s="149" t="s">
        <v>447</v>
      </c>
      <c r="M22" s="3" t="s">
        <v>25</v>
      </c>
      <c r="N22" s="4" t="s">
        <v>213</v>
      </c>
      <c r="O22" s="4">
        <v>3</v>
      </c>
      <c r="P22" s="4">
        <v>0</v>
      </c>
      <c r="Q22" s="4">
        <v>0</v>
      </c>
      <c r="R22" s="4">
        <f>IF(ISBLANK(L22),"",ROUNDUP((O22+(P22+Q22)/2),0))</f>
        <v>3</v>
      </c>
      <c r="S22" s="4">
        <v>5</v>
      </c>
      <c r="T22" s="51"/>
    </row>
    <row r="23" spans="1:20" x14ac:dyDescent="0.2">
      <c r="A23" s="152" t="s">
        <v>231</v>
      </c>
      <c r="B23" s="151" t="s">
        <v>328</v>
      </c>
      <c r="C23" s="3" t="s">
        <v>166</v>
      </c>
      <c r="D23" s="4" t="s">
        <v>213</v>
      </c>
      <c r="E23" s="4">
        <v>2</v>
      </c>
      <c r="F23" s="4">
        <v>2</v>
      </c>
      <c r="G23" s="4">
        <v>0</v>
      </c>
      <c r="H23" s="4">
        <f>IF(ISBLANK(B23),"",ROUNDUP((E23+(F23+G23)/2),0))</f>
        <v>3</v>
      </c>
      <c r="I23" s="15">
        <v>3</v>
      </c>
      <c r="J23" s="4"/>
      <c r="K23" s="181" t="s">
        <v>237</v>
      </c>
      <c r="L23" s="149" t="s">
        <v>333</v>
      </c>
      <c r="M23" s="3" t="s">
        <v>109</v>
      </c>
      <c r="N23" s="4" t="s">
        <v>213</v>
      </c>
      <c r="O23" s="4">
        <v>3</v>
      </c>
      <c r="P23" s="4">
        <v>0</v>
      </c>
      <c r="Q23" s="4">
        <v>0</v>
      </c>
      <c r="R23" s="4">
        <v>3</v>
      </c>
      <c r="S23" s="4">
        <v>3</v>
      </c>
      <c r="T23" s="51"/>
    </row>
    <row r="24" spans="1:20" x14ac:dyDescent="0.2">
      <c r="A24" s="152" t="s">
        <v>232</v>
      </c>
      <c r="B24" s="151" t="s">
        <v>329</v>
      </c>
      <c r="C24" s="3" t="s">
        <v>9</v>
      </c>
      <c r="D24" s="4" t="s">
        <v>213</v>
      </c>
      <c r="E24" s="4">
        <v>3</v>
      </c>
      <c r="F24" s="4">
        <v>0</v>
      </c>
      <c r="G24" s="4">
        <v>0</v>
      </c>
      <c r="H24" s="4">
        <f>IF(ISBLANK(B24),"",ROUNDUP((E24+(F24+G24)/2),0))</f>
        <v>3</v>
      </c>
      <c r="I24" s="15">
        <v>3</v>
      </c>
      <c r="J24" s="4"/>
      <c r="K24" s="127" t="s">
        <v>238</v>
      </c>
      <c r="L24" s="158" t="s">
        <v>334</v>
      </c>
      <c r="M24" s="3" t="s">
        <v>28</v>
      </c>
      <c r="N24" s="4" t="s">
        <v>213</v>
      </c>
      <c r="O24" s="4">
        <v>3</v>
      </c>
      <c r="P24" s="4">
        <v>0</v>
      </c>
      <c r="Q24" s="4">
        <v>0</v>
      </c>
      <c r="R24" s="4">
        <f>IF(ISBLANK(L24),"",ROUNDUP((O24+(P24+Q24)/2),0))</f>
        <v>3</v>
      </c>
      <c r="S24" s="4">
        <v>5</v>
      </c>
      <c r="T24" s="46" t="s">
        <v>332</v>
      </c>
    </row>
    <row r="25" spans="1:20" x14ac:dyDescent="0.2">
      <c r="A25" s="152" t="s">
        <v>233</v>
      </c>
      <c r="B25" s="151" t="s">
        <v>330</v>
      </c>
      <c r="C25" s="3" t="s">
        <v>45</v>
      </c>
      <c r="D25" s="4" t="s">
        <v>213</v>
      </c>
      <c r="E25" s="4">
        <v>3</v>
      </c>
      <c r="F25" s="4">
        <v>0</v>
      </c>
      <c r="G25" s="4">
        <v>0</v>
      </c>
      <c r="H25" s="4">
        <f>IF(ISBLANK(B25),"",ROUNDUP((E25+(F25+G25)/2),0))</f>
        <v>3</v>
      </c>
      <c r="I25" s="15">
        <v>4</v>
      </c>
      <c r="J25" s="4" t="s">
        <v>326</v>
      </c>
      <c r="K25" s="181" t="s">
        <v>239</v>
      </c>
      <c r="L25" s="149" t="s">
        <v>335</v>
      </c>
      <c r="M25" s="3" t="s">
        <v>51</v>
      </c>
      <c r="N25" s="4" t="s">
        <v>213</v>
      </c>
      <c r="O25" s="4">
        <v>2</v>
      </c>
      <c r="P25" s="4">
        <v>0</v>
      </c>
      <c r="Q25" s="4">
        <v>0</v>
      </c>
      <c r="R25" s="4">
        <v>2</v>
      </c>
      <c r="S25" s="14">
        <v>2</v>
      </c>
      <c r="T25" s="46"/>
    </row>
    <row r="26" spans="1:20" x14ac:dyDescent="0.2">
      <c r="A26" s="152" t="s">
        <v>234</v>
      </c>
      <c r="B26" s="151" t="s">
        <v>331</v>
      </c>
      <c r="C26" s="3" t="s">
        <v>46</v>
      </c>
      <c r="D26" s="4" t="s">
        <v>213</v>
      </c>
      <c r="E26" s="4">
        <v>3</v>
      </c>
      <c r="F26" s="4">
        <v>0</v>
      </c>
      <c r="G26" s="4">
        <v>0</v>
      </c>
      <c r="H26" s="4">
        <f>IF(ISBLANK(B26),"",ROUNDUP((E26+(F26+G26)/2),0))</f>
        <v>3</v>
      </c>
      <c r="I26" s="15">
        <v>4</v>
      </c>
      <c r="J26" s="4"/>
      <c r="K26" s="181" t="s">
        <v>240</v>
      </c>
      <c r="L26" s="149" t="s">
        <v>336</v>
      </c>
      <c r="M26" s="3" t="s">
        <v>52</v>
      </c>
      <c r="N26" s="4" t="s">
        <v>213</v>
      </c>
      <c r="O26" s="4">
        <v>2</v>
      </c>
      <c r="P26" s="4">
        <v>0</v>
      </c>
      <c r="Q26" s="4">
        <v>0</v>
      </c>
      <c r="R26" s="4">
        <v>2</v>
      </c>
      <c r="S26" s="4">
        <v>2</v>
      </c>
      <c r="T26" s="46" t="s">
        <v>331</v>
      </c>
    </row>
    <row r="27" spans="1:20" ht="24" x14ac:dyDescent="0.2">
      <c r="A27" s="152" t="s">
        <v>230</v>
      </c>
      <c r="B27" s="151" t="s">
        <v>332</v>
      </c>
      <c r="C27" s="3" t="s">
        <v>199</v>
      </c>
      <c r="D27" s="4" t="s">
        <v>213</v>
      </c>
      <c r="E27" s="4">
        <v>1</v>
      </c>
      <c r="F27" s="4">
        <v>2</v>
      </c>
      <c r="G27" s="4">
        <v>0</v>
      </c>
      <c r="H27" s="4">
        <v>2</v>
      </c>
      <c r="I27" s="15">
        <v>4</v>
      </c>
      <c r="J27" s="15"/>
      <c r="K27" s="181" t="s">
        <v>241</v>
      </c>
      <c r="L27" s="149" t="s">
        <v>337</v>
      </c>
      <c r="M27" s="3" t="s">
        <v>39</v>
      </c>
      <c r="N27" s="4" t="s">
        <v>213</v>
      </c>
      <c r="O27" s="4">
        <v>3</v>
      </c>
      <c r="P27" s="4">
        <v>0</v>
      </c>
      <c r="Q27" s="4">
        <v>0</v>
      </c>
      <c r="R27" s="4">
        <f>IF(ISBLANK(L27),"",ROUNDUP((O27+(P27+Q27)/2),0))</f>
        <v>3</v>
      </c>
      <c r="S27" s="4">
        <v>5</v>
      </c>
      <c r="T27" s="46"/>
    </row>
    <row r="28" spans="1:20" x14ac:dyDescent="0.2">
      <c r="A28" s="169" t="s">
        <v>235</v>
      </c>
      <c r="B28" s="153" t="s">
        <v>198</v>
      </c>
      <c r="C28" s="3" t="s">
        <v>200</v>
      </c>
      <c r="D28" s="4" t="s">
        <v>213</v>
      </c>
      <c r="E28" s="4">
        <v>2</v>
      </c>
      <c r="F28" s="4">
        <v>0</v>
      </c>
      <c r="G28" s="4">
        <v>0</v>
      </c>
      <c r="H28" s="4">
        <v>2</v>
      </c>
      <c r="I28" s="4">
        <v>2</v>
      </c>
      <c r="J28" s="14"/>
      <c r="K28" s="172" t="s">
        <v>454</v>
      </c>
      <c r="L28" s="149" t="s">
        <v>350</v>
      </c>
      <c r="M28" s="10" t="s">
        <v>163</v>
      </c>
      <c r="N28" s="4" t="s">
        <v>213</v>
      </c>
      <c r="O28" s="26">
        <v>2</v>
      </c>
      <c r="P28" s="26">
        <v>0</v>
      </c>
      <c r="Q28" s="26">
        <v>0</v>
      </c>
      <c r="R28" s="26">
        <v>2</v>
      </c>
      <c r="S28" s="26">
        <v>4</v>
      </c>
      <c r="T28" s="51"/>
    </row>
    <row r="29" spans="1:20" x14ac:dyDescent="0.2">
      <c r="A29" s="152" t="s">
        <v>26</v>
      </c>
      <c r="B29" s="149" t="s">
        <v>26</v>
      </c>
      <c r="C29" s="3" t="s">
        <v>47</v>
      </c>
      <c r="D29" s="4" t="s">
        <v>213</v>
      </c>
      <c r="E29" s="4">
        <v>2</v>
      </c>
      <c r="F29" s="4">
        <v>0</v>
      </c>
      <c r="G29" s="4">
        <v>0</v>
      </c>
      <c r="H29" s="4">
        <f>IF(ISBLANK(B29),"",ROUNDUP((E29+(F29+G29)/2),0))</f>
        <v>2</v>
      </c>
      <c r="I29" s="15">
        <v>2</v>
      </c>
      <c r="J29" s="14"/>
      <c r="K29" s="169" t="s">
        <v>27</v>
      </c>
      <c r="L29" s="149" t="s">
        <v>27</v>
      </c>
      <c r="M29" s="3" t="s">
        <v>53</v>
      </c>
      <c r="N29" s="4" t="s">
        <v>213</v>
      </c>
      <c r="O29" s="4">
        <v>2</v>
      </c>
      <c r="P29" s="4">
        <v>0</v>
      </c>
      <c r="Q29" s="4">
        <v>0</v>
      </c>
      <c r="R29" s="4">
        <f>IF(ISBLANK(L29),"",ROUNDUP((O29+(P29+Q29)/2),0))</f>
        <v>2</v>
      </c>
      <c r="S29" s="14">
        <v>2</v>
      </c>
      <c r="T29" s="51"/>
    </row>
    <row r="30" spans="1:20" x14ac:dyDescent="0.2">
      <c r="A30" s="141"/>
      <c r="B30" s="81" t="s">
        <v>8</v>
      </c>
      <c r="C30" s="88"/>
      <c r="D30" s="90"/>
      <c r="E30" s="83">
        <f>SUM(E21:E29)</f>
        <v>22</v>
      </c>
      <c r="F30" s="83">
        <f>SUM(F21:F29)</f>
        <v>4</v>
      </c>
      <c r="G30" s="83">
        <f>SUM(G21:G29)</f>
        <v>0</v>
      </c>
      <c r="H30" s="83">
        <f>SUM(H21:H29)</f>
        <v>22</v>
      </c>
      <c r="I30" s="83">
        <f>SUM(I21:I29)</f>
        <v>30</v>
      </c>
      <c r="J30" s="89"/>
      <c r="K30" s="90"/>
      <c r="L30" s="81" t="s">
        <v>8</v>
      </c>
      <c r="M30" s="88"/>
      <c r="N30" s="90"/>
      <c r="O30" s="83">
        <f>SUM(O21:O29)</f>
        <v>22</v>
      </c>
      <c r="P30" s="83">
        <f>SUM(P21:P29)</f>
        <v>0</v>
      </c>
      <c r="Q30" s="83">
        <f>SUM(Q21:Q29)</f>
        <v>0</v>
      </c>
      <c r="R30" s="83">
        <f>SUM(R21:R29)</f>
        <v>20</v>
      </c>
      <c r="S30" s="83">
        <f>SUM(S21:S29)</f>
        <v>30</v>
      </c>
      <c r="T30" s="2"/>
    </row>
    <row r="31" spans="1:20" ht="15" x14ac:dyDescent="0.2">
      <c r="A31" s="167"/>
      <c r="B31" s="69"/>
      <c r="C31" s="93"/>
      <c r="D31" s="69"/>
      <c r="E31" s="85"/>
      <c r="F31" s="85"/>
      <c r="G31" s="85"/>
      <c r="H31" s="85"/>
      <c r="I31" s="85"/>
      <c r="J31" s="221" t="s">
        <v>209</v>
      </c>
      <c r="K31" s="222"/>
      <c r="L31" s="222"/>
      <c r="M31" s="93"/>
      <c r="N31" s="69"/>
      <c r="O31" s="85"/>
      <c r="P31" s="85"/>
      <c r="Q31" s="85"/>
      <c r="R31" s="85"/>
      <c r="S31" s="85"/>
      <c r="T31" s="1"/>
    </row>
    <row r="32" spans="1:20" ht="15" thickBot="1" x14ac:dyDescent="0.25">
      <c r="A32" s="168"/>
      <c r="B32" s="1"/>
      <c r="C32" s="13" t="s">
        <v>60</v>
      </c>
      <c r="D32" s="13"/>
      <c r="E32" s="1"/>
      <c r="F32" s="1"/>
      <c r="G32" s="1"/>
      <c r="H32" s="1"/>
      <c r="I32" s="1"/>
      <c r="J32" s="1"/>
      <c r="K32" s="92"/>
      <c r="L32" s="1"/>
      <c r="M32" s="13" t="s">
        <v>91</v>
      </c>
      <c r="N32" s="13"/>
      <c r="O32" s="1"/>
      <c r="P32" s="1"/>
      <c r="Q32" s="1"/>
      <c r="R32" s="1"/>
      <c r="S32" s="1"/>
      <c r="T32" s="2"/>
    </row>
    <row r="33" spans="1:20" ht="28.15" customHeight="1" x14ac:dyDescent="0.2">
      <c r="A33" s="135" t="s">
        <v>433</v>
      </c>
      <c r="B33" s="94" t="s">
        <v>432</v>
      </c>
      <c r="C33" s="5" t="s">
        <v>211</v>
      </c>
      <c r="D33" s="5" t="s">
        <v>212</v>
      </c>
      <c r="E33" s="5" t="s">
        <v>0</v>
      </c>
      <c r="F33" s="5" t="s">
        <v>1</v>
      </c>
      <c r="G33" s="5" t="s">
        <v>2</v>
      </c>
      <c r="H33" s="5" t="s">
        <v>3</v>
      </c>
      <c r="I33" s="9" t="s">
        <v>4</v>
      </c>
      <c r="J33" s="17" t="s">
        <v>5</v>
      </c>
      <c r="K33" s="135" t="s">
        <v>433</v>
      </c>
      <c r="L33" s="2" t="s">
        <v>432</v>
      </c>
      <c r="M33" s="5" t="s">
        <v>211</v>
      </c>
      <c r="N33" s="5" t="s">
        <v>212</v>
      </c>
      <c r="O33" s="5" t="s">
        <v>0</v>
      </c>
      <c r="P33" s="5" t="s">
        <v>1</v>
      </c>
      <c r="Q33" s="5" t="s">
        <v>2</v>
      </c>
      <c r="R33" s="5" t="s">
        <v>3</v>
      </c>
      <c r="S33" s="107" t="s">
        <v>4</v>
      </c>
      <c r="T33" s="2" t="s">
        <v>5</v>
      </c>
    </row>
    <row r="34" spans="1:20" x14ac:dyDescent="0.2">
      <c r="A34" s="152" t="s">
        <v>242</v>
      </c>
      <c r="B34" s="151" t="s">
        <v>338</v>
      </c>
      <c r="C34" s="3" t="s">
        <v>10</v>
      </c>
      <c r="D34" s="4" t="s">
        <v>213</v>
      </c>
      <c r="E34" s="4">
        <v>3</v>
      </c>
      <c r="F34" s="4">
        <v>0</v>
      </c>
      <c r="G34" s="4">
        <v>0</v>
      </c>
      <c r="H34" s="4">
        <f>IF(ISBLANK(C34),"",ROUNDUP((E34+(F34+G34)/2),0))</f>
        <v>3</v>
      </c>
      <c r="I34" s="4">
        <v>3</v>
      </c>
      <c r="J34" s="18"/>
      <c r="K34" s="169" t="s">
        <v>249</v>
      </c>
      <c r="L34" s="151" t="s">
        <v>348</v>
      </c>
      <c r="M34" s="3" t="s">
        <v>205</v>
      </c>
      <c r="N34" s="4" t="s">
        <v>213</v>
      </c>
      <c r="O34" s="4">
        <v>2</v>
      </c>
      <c r="P34" s="4">
        <v>0</v>
      </c>
      <c r="Q34" s="4">
        <v>0</v>
      </c>
      <c r="R34" s="4">
        <v>2</v>
      </c>
      <c r="S34" s="4">
        <v>3</v>
      </c>
      <c r="T34" s="46"/>
    </row>
    <row r="35" spans="1:20" x14ac:dyDescent="0.2">
      <c r="A35" s="170" t="s">
        <v>243</v>
      </c>
      <c r="B35" s="149" t="s">
        <v>339</v>
      </c>
      <c r="C35" s="110" t="s">
        <v>48</v>
      </c>
      <c r="D35" s="111" t="s">
        <v>213</v>
      </c>
      <c r="E35" s="111">
        <v>3</v>
      </c>
      <c r="F35" s="111">
        <v>0</v>
      </c>
      <c r="G35" s="111">
        <v>0</v>
      </c>
      <c r="H35" s="111">
        <f>IF(ISBLANK(C35),"",ROUNDUP((E35+(F35+G35)/2),0))</f>
        <v>3</v>
      </c>
      <c r="I35" s="111">
        <v>3</v>
      </c>
      <c r="J35" s="111"/>
      <c r="K35" s="111" t="s">
        <v>250</v>
      </c>
      <c r="L35" s="149" t="s">
        <v>351</v>
      </c>
      <c r="M35" s="110" t="s">
        <v>62</v>
      </c>
      <c r="N35" s="111" t="s">
        <v>213</v>
      </c>
      <c r="O35" s="111">
        <v>2</v>
      </c>
      <c r="P35" s="111">
        <v>0</v>
      </c>
      <c r="Q35" s="111">
        <v>0</v>
      </c>
      <c r="R35" s="111">
        <v>2</v>
      </c>
      <c r="S35" s="111">
        <v>3</v>
      </c>
      <c r="T35" s="46"/>
    </row>
    <row r="36" spans="1:20" x14ac:dyDescent="0.2">
      <c r="A36" s="170" t="s">
        <v>244</v>
      </c>
      <c r="B36" s="149" t="s">
        <v>340</v>
      </c>
      <c r="C36" s="110" t="s">
        <v>49</v>
      </c>
      <c r="D36" s="111" t="s">
        <v>213</v>
      </c>
      <c r="E36" s="111">
        <v>3</v>
      </c>
      <c r="F36" s="111">
        <v>0</v>
      </c>
      <c r="G36" s="111">
        <v>0</v>
      </c>
      <c r="H36" s="111">
        <f>IF(ISBLANK(C36),"",ROUNDUP((E36+(F36+G36)/2),0))</f>
        <v>3</v>
      </c>
      <c r="I36" s="111">
        <v>3</v>
      </c>
      <c r="J36" s="111" t="s">
        <v>330</v>
      </c>
      <c r="K36" s="111" t="s">
        <v>251</v>
      </c>
      <c r="L36" s="149" t="s">
        <v>353</v>
      </c>
      <c r="M36" s="110" t="s">
        <v>54</v>
      </c>
      <c r="N36" s="111" t="s">
        <v>213</v>
      </c>
      <c r="O36" s="111">
        <v>2</v>
      </c>
      <c r="P36" s="111">
        <v>0</v>
      </c>
      <c r="Q36" s="111">
        <v>0</v>
      </c>
      <c r="R36" s="111">
        <v>2</v>
      </c>
      <c r="S36" s="111">
        <v>3</v>
      </c>
      <c r="T36" s="46"/>
    </row>
    <row r="37" spans="1:20" x14ac:dyDescent="0.2">
      <c r="A37" s="170" t="s">
        <v>245</v>
      </c>
      <c r="B37" s="149" t="s">
        <v>341</v>
      </c>
      <c r="C37" s="110" t="s">
        <v>50</v>
      </c>
      <c r="D37" s="111" t="s">
        <v>213</v>
      </c>
      <c r="E37" s="111">
        <v>3</v>
      </c>
      <c r="F37" s="111">
        <v>0</v>
      </c>
      <c r="G37" s="111">
        <v>0</v>
      </c>
      <c r="H37" s="111">
        <f>IF(ISBLANK(C37),"",ROUNDUP((E37+(F37+G37)/2),0))</f>
        <v>3</v>
      </c>
      <c r="I37" s="111">
        <v>3</v>
      </c>
      <c r="J37" s="111"/>
      <c r="K37" s="111" t="s">
        <v>252</v>
      </c>
      <c r="L37" s="149" t="s">
        <v>354</v>
      </c>
      <c r="M37" s="110" t="s">
        <v>55</v>
      </c>
      <c r="N37" s="111" t="s">
        <v>213</v>
      </c>
      <c r="O37" s="111">
        <v>2</v>
      </c>
      <c r="P37" s="111">
        <v>0</v>
      </c>
      <c r="Q37" s="111">
        <v>0</v>
      </c>
      <c r="R37" s="111">
        <v>2</v>
      </c>
      <c r="S37" s="111">
        <v>3</v>
      </c>
      <c r="T37" s="52"/>
    </row>
    <row r="38" spans="1:20" x14ac:dyDescent="0.2">
      <c r="A38" s="170" t="s">
        <v>246</v>
      </c>
      <c r="B38" s="149" t="s">
        <v>342</v>
      </c>
      <c r="C38" s="110" t="s">
        <v>168</v>
      </c>
      <c r="D38" s="111" t="s">
        <v>213</v>
      </c>
      <c r="E38" s="111">
        <v>2</v>
      </c>
      <c r="F38" s="111">
        <v>0</v>
      </c>
      <c r="G38" s="111">
        <v>0</v>
      </c>
      <c r="H38" s="111">
        <v>2</v>
      </c>
      <c r="I38" s="111">
        <v>2</v>
      </c>
      <c r="J38" s="111"/>
      <c r="K38" s="111" t="s">
        <v>253</v>
      </c>
      <c r="L38" s="149" t="s">
        <v>355</v>
      </c>
      <c r="M38" s="110" t="s">
        <v>61</v>
      </c>
      <c r="N38" s="111" t="s">
        <v>213</v>
      </c>
      <c r="O38" s="111">
        <v>2</v>
      </c>
      <c r="P38" s="111">
        <v>0</v>
      </c>
      <c r="Q38" s="111">
        <v>0</v>
      </c>
      <c r="R38" s="111">
        <v>2</v>
      </c>
      <c r="S38" s="111">
        <v>3</v>
      </c>
      <c r="T38" s="52"/>
    </row>
    <row r="39" spans="1:20" x14ac:dyDescent="0.2">
      <c r="A39" s="170" t="s">
        <v>247</v>
      </c>
      <c r="B39" s="149" t="s">
        <v>343</v>
      </c>
      <c r="C39" s="110" t="s">
        <v>32</v>
      </c>
      <c r="D39" s="111" t="s">
        <v>213</v>
      </c>
      <c r="E39" s="111">
        <v>2</v>
      </c>
      <c r="F39" s="111">
        <v>0</v>
      </c>
      <c r="G39" s="111">
        <v>0</v>
      </c>
      <c r="H39" s="111">
        <v>2</v>
      </c>
      <c r="I39" s="111">
        <v>2</v>
      </c>
      <c r="J39" s="111"/>
      <c r="K39" s="172" t="s">
        <v>454</v>
      </c>
      <c r="L39" s="149" t="s">
        <v>356</v>
      </c>
      <c r="M39" s="110" t="s">
        <v>115</v>
      </c>
      <c r="N39" s="111" t="s">
        <v>213</v>
      </c>
      <c r="O39" s="111">
        <v>3</v>
      </c>
      <c r="P39" s="111">
        <v>0</v>
      </c>
      <c r="Q39" s="111">
        <v>0</v>
      </c>
      <c r="R39" s="111">
        <f t="shared" ref="R39" si="2">IF(ISBLANK(M39),"",ROUNDUP((O39+(P39+Q39)/2),0))</f>
        <v>3</v>
      </c>
      <c r="S39" s="113">
        <v>3</v>
      </c>
      <c r="T39" s="46"/>
    </row>
    <row r="40" spans="1:20" x14ac:dyDescent="0.2">
      <c r="A40" s="171" t="s">
        <v>248</v>
      </c>
      <c r="B40" s="149" t="s">
        <v>344</v>
      </c>
      <c r="C40" s="110" t="s">
        <v>92</v>
      </c>
      <c r="D40" s="111" t="s">
        <v>213</v>
      </c>
      <c r="E40" s="111">
        <v>0</v>
      </c>
      <c r="F40" s="111">
        <v>2</v>
      </c>
      <c r="G40" s="111">
        <v>0</v>
      </c>
      <c r="H40" s="111">
        <f>IF(ISBLANK(C40),"",ROUNDUP((E40+(F40+G40)/2),0))</f>
        <v>1</v>
      </c>
      <c r="I40" s="111">
        <v>3</v>
      </c>
      <c r="J40" s="111"/>
      <c r="K40" s="127" t="s">
        <v>255</v>
      </c>
      <c r="L40" s="149" t="s">
        <v>357</v>
      </c>
      <c r="M40" s="109" t="s">
        <v>65</v>
      </c>
      <c r="N40" s="111" t="s">
        <v>213</v>
      </c>
      <c r="O40" s="111">
        <v>2</v>
      </c>
      <c r="P40" s="111">
        <v>0</v>
      </c>
      <c r="Q40" s="111">
        <v>0</v>
      </c>
      <c r="R40" s="111">
        <v>2</v>
      </c>
      <c r="S40" s="111">
        <v>2</v>
      </c>
      <c r="T40" s="46"/>
    </row>
    <row r="41" spans="1:20" x14ac:dyDescent="0.2">
      <c r="A41" s="172" t="s">
        <v>454</v>
      </c>
      <c r="B41" s="149" t="s">
        <v>345</v>
      </c>
      <c r="C41" s="116" t="s">
        <v>178</v>
      </c>
      <c r="D41" s="111" t="s">
        <v>213</v>
      </c>
      <c r="E41" s="127">
        <v>2</v>
      </c>
      <c r="F41" s="127">
        <v>0</v>
      </c>
      <c r="G41" s="127">
        <v>0</v>
      </c>
      <c r="H41" s="127">
        <f>IF(ISBLANK(C41),"",ROUNDUP((E41+(F41+G41)/2),0))</f>
        <v>2</v>
      </c>
      <c r="I41" s="127">
        <v>3</v>
      </c>
      <c r="J41" s="111"/>
      <c r="K41" s="172" t="s">
        <v>454</v>
      </c>
      <c r="L41" s="149" t="s">
        <v>358</v>
      </c>
      <c r="M41" s="109" t="s">
        <v>173</v>
      </c>
      <c r="N41" s="111" t="s">
        <v>213</v>
      </c>
      <c r="O41" s="111">
        <v>1</v>
      </c>
      <c r="P41" s="111">
        <v>0</v>
      </c>
      <c r="Q41" s="111">
        <v>0</v>
      </c>
      <c r="R41" s="111">
        <v>1</v>
      </c>
      <c r="S41" s="111">
        <v>2</v>
      </c>
      <c r="T41" s="52"/>
    </row>
    <row r="42" spans="1:20" x14ac:dyDescent="0.2">
      <c r="A42" s="172" t="s">
        <v>454</v>
      </c>
      <c r="B42" s="154" t="s">
        <v>346</v>
      </c>
      <c r="C42" s="109" t="s">
        <v>202</v>
      </c>
      <c r="D42" s="111" t="s">
        <v>214</v>
      </c>
      <c r="E42" s="111">
        <v>2</v>
      </c>
      <c r="F42" s="111">
        <v>0</v>
      </c>
      <c r="G42" s="111">
        <v>0</v>
      </c>
      <c r="H42" s="111">
        <v>2</v>
      </c>
      <c r="I42" s="111">
        <v>3</v>
      </c>
      <c r="J42" s="111"/>
      <c r="K42" s="172" t="s">
        <v>454</v>
      </c>
      <c r="L42" s="182" t="s">
        <v>352</v>
      </c>
      <c r="M42" s="196" t="s">
        <v>308</v>
      </c>
      <c r="N42" s="111" t="s">
        <v>214</v>
      </c>
      <c r="O42" s="197">
        <v>2</v>
      </c>
      <c r="P42" s="111">
        <v>0</v>
      </c>
      <c r="Q42" s="111">
        <v>0</v>
      </c>
      <c r="R42" s="197">
        <v>2</v>
      </c>
      <c r="S42" s="197">
        <v>3</v>
      </c>
      <c r="T42" s="55"/>
    </row>
    <row r="43" spans="1:20" x14ac:dyDescent="0.2">
      <c r="A43" s="172" t="s">
        <v>454</v>
      </c>
      <c r="B43" s="154"/>
      <c r="C43" s="196" t="s">
        <v>311</v>
      </c>
      <c r="D43" s="198" t="s">
        <v>214</v>
      </c>
      <c r="E43" s="197">
        <v>3</v>
      </c>
      <c r="F43" s="197">
        <v>0</v>
      </c>
      <c r="G43" s="197">
        <v>0</v>
      </c>
      <c r="H43" s="197">
        <v>3</v>
      </c>
      <c r="I43" s="197">
        <v>4</v>
      </c>
      <c r="J43" s="111"/>
      <c r="K43" s="172" t="s">
        <v>454</v>
      </c>
      <c r="L43" s="182"/>
      <c r="M43" s="196" t="s">
        <v>312</v>
      </c>
      <c r="N43" s="198" t="s">
        <v>214</v>
      </c>
      <c r="O43" s="197">
        <v>3</v>
      </c>
      <c r="P43" s="111">
        <v>0</v>
      </c>
      <c r="Q43" s="111">
        <v>0</v>
      </c>
      <c r="R43" s="197">
        <v>3</v>
      </c>
      <c r="S43" s="197">
        <v>5</v>
      </c>
      <c r="T43" s="55"/>
    </row>
    <row r="44" spans="1:20" x14ac:dyDescent="0.2">
      <c r="A44" s="172" t="s">
        <v>454</v>
      </c>
      <c r="B44" s="149" t="s">
        <v>347</v>
      </c>
      <c r="C44" s="109" t="s">
        <v>122</v>
      </c>
      <c r="D44" s="127" t="s">
        <v>213</v>
      </c>
      <c r="E44" s="127">
        <v>1</v>
      </c>
      <c r="F44" s="127">
        <v>0</v>
      </c>
      <c r="G44" s="127">
        <v>0</v>
      </c>
      <c r="H44" s="127">
        <v>1</v>
      </c>
      <c r="I44" s="111">
        <v>1</v>
      </c>
      <c r="J44" s="111"/>
      <c r="K44" s="172" t="s">
        <v>454</v>
      </c>
      <c r="L44" s="158" t="s">
        <v>194</v>
      </c>
      <c r="M44" s="109" t="s">
        <v>118</v>
      </c>
      <c r="N44" s="127" t="s">
        <v>213</v>
      </c>
      <c r="O44" s="127">
        <v>0</v>
      </c>
      <c r="P44" s="111">
        <v>0</v>
      </c>
      <c r="Q44" s="111">
        <v>0</v>
      </c>
      <c r="R44" s="111">
        <v>0</v>
      </c>
      <c r="S44" s="111">
        <v>0</v>
      </c>
      <c r="T44" s="55"/>
    </row>
    <row r="45" spans="1:20" ht="15" thickBot="1" x14ac:dyDescent="0.25">
      <c r="A45" s="173"/>
      <c r="B45" s="155" t="s">
        <v>8</v>
      </c>
      <c r="C45" s="114"/>
      <c r="D45" s="138"/>
      <c r="E45" s="115">
        <f>SUM(E34:E44)</f>
        <v>24</v>
      </c>
      <c r="F45" s="115">
        <f>SUM(F34:F43)</f>
        <v>2</v>
      </c>
      <c r="G45" s="115">
        <f>SUM(G34:G43)</f>
        <v>0</v>
      </c>
      <c r="H45" s="115">
        <f>SUM(H34:H44)</f>
        <v>25</v>
      </c>
      <c r="I45" s="115">
        <f>SUM(I34:I44)</f>
        <v>30</v>
      </c>
      <c r="J45" s="113"/>
      <c r="K45" s="113"/>
      <c r="L45" s="155" t="s">
        <v>8</v>
      </c>
      <c r="M45" s="114"/>
      <c r="N45" s="138"/>
      <c r="O45" s="115">
        <f>SUM(O34:O44)</f>
        <v>21</v>
      </c>
      <c r="P45" s="115">
        <f>SUM(P34:P44)</f>
        <v>0</v>
      </c>
      <c r="Q45" s="115">
        <f>SUM(Q34:Q44)</f>
        <v>0</v>
      </c>
      <c r="R45" s="115">
        <f>SUM(R34:R44)</f>
        <v>21</v>
      </c>
      <c r="S45" s="115">
        <f>SUM(S34:S44)</f>
        <v>30</v>
      </c>
      <c r="T45" s="48"/>
    </row>
    <row r="46" spans="1:20" ht="15" x14ac:dyDescent="0.2">
      <c r="A46" s="173"/>
      <c r="B46" s="156"/>
      <c r="C46" s="116"/>
      <c r="D46" s="139"/>
      <c r="E46" s="117"/>
      <c r="F46" s="117"/>
      <c r="G46" s="117"/>
      <c r="H46" s="117"/>
      <c r="I46" s="117"/>
      <c r="J46" s="223" t="s">
        <v>210</v>
      </c>
      <c r="K46" s="224"/>
      <c r="L46" s="224"/>
      <c r="M46" s="116"/>
      <c r="N46" s="139"/>
      <c r="O46" s="117"/>
      <c r="P46" s="117"/>
      <c r="Q46" s="117"/>
      <c r="R46" s="117"/>
      <c r="S46" s="117"/>
      <c r="T46" s="80"/>
    </row>
    <row r="47" spans="1:20" ht="13.5" customHeight="1" thickBot="1" x14ac:dyDescent="0.25">
      <c r="A47" s="173"/>
      <c r="B47" s="157"/>
      <c r="C47" s="118" t="s">
        <v>63</v>
      </c>
      <c r="D47" s="118"/>
      <c r="E47" s="119"/>
      <c r="F47" s="119"/>
      <c r="G47" s="119"/>
      <c r="H47" s="119"/>
      <c r="I47" s="119"/>
      <c r="J47" s="119"/>
      <c r="K47" s="119"/>
      <c r="L47" s="119"/>
      <c r="M47" s="118" t="s">
        <v>64</v>
      </c>
      <c r="N47" s="118"/>
      <c r="O47" s="120"/>
      <c r="P47" s="120"/>
      <c r="Q47" s="120"/>
      <c r="R47" s="120"/>
      <c r="S47" s="120"/>
      <c r="T47" s="108"/>
    </row>
    <row r="48" spans="1:20" ht="30.6" customHeight="1" x14ac:dyDescent="0.2">
      <c r="A48" s="135" t="s">
        <v>433</v>
      </c>
      <c r="B48" s="94" t="s">
        <v>432</v>
      </c>
      <c r="C48" s="121" t="s">
        <v>211</v>
      </c>
      <c r="D48" s="121" t="s">
        <v>212</v>
      </c>
      <c r="E48" s="121" t="s">
        <v>0</v>
      </c>
      <c r="F48" s="121" t="s">
        <v>1</v>
      </c>
      <c r="G48" s="121" t="s">
        <v>2</v>
      </c>
      <c r="H48" s="121" t="s">
        <v>3</v>
      </c>
      <c r="I48" s="122" t="s">
        <v>4</v>
      </c>
      <c r="J48" s="123" t="s">
        <v>5</v>
      </c>
      <c r="K48" s="135" t="s">
        <v>433</v>
      </c>
      <c r="L48" s="94" t="s">
        <v>432</v>
      </c>
      <c r="M48" s="121" t="s">
        <v>211</v>
      </c>
      <c r="N48" s="121" t="s">
        <v>212</v>
      </c>
      <c r="O48" s="121" t="s">
        <v>0</v>
      </c>
      <c r="P48" s="121" t="s">
        <v>1</v>
      </c>
      <c r="Q48" s="121" t="s">
        <v>2</v>
      </c>
      <c r="R48" s="121" t="s">
        <v>3</v>
      </c>
      <c r="S48" s="122" t="s">
        <v>4</v>
      </c>
      <c r="T48" s="2" t="s">
        <v>5</v>
      </c>
    </row>
    <row r="49" spans="1:20" x14ac:dyDescent="0.2">
      <c r="A49" s="170" t="s">
        <v>256</v>
      </c>
      <c r="B49" s="149" t="s">
        <v>359</v>
      </c>
      <c r="C49" s="110" t="s">
        <v>110</v>
      </c>
      <c r="D49" s="111" t="s">
        <v>213</v>
      </c>
      <c r="E49" s="111">
        <v>0</v>
      </c>
      <c r="F49" s="111">
        <v>0</v>
      </c>
      <c r="G49" s="111">
        <v>2</v>
      </c>
      <c r="H49" s="111">
        <f>IF(ISBLANK(C49),"",ROUNDUP((E49+(F49+G49)/2),0))</f>
        <v>1</v>
      </c>
      <c r="I49" s="111">
        <v>4</v>
      </c>
      <c r="J49" s="112"/>
      <c r="K49" s="111"/>
      <c r="L49" s="158"/>
      <c r="M49" s="124" t="s">
        <v>309</v>
      </c>
      <c r="N49" s="111"/>
      <c r="O49" s="109"/>
      <c r="P49" s="109"/>
      <c r="Q49" s="109"/>
      <c r="R49" s="109"/>
      <c r="S49" s="109"/>
      <c r="T49" s="56"/>
    </row>
    <row r="50" spans="1:20" x14ac:dyDescent="0.2">
      <c r="A50" s="172" t="s">
        <v>454</v>
      </c>
      <c r="B50" s="158"/>
      <c r="C50" s="110" t="s">
        <v>176</v>
      </c>
      <c r="D50" s="111" t="s">
        <v>213</v>
      </c>
      <c r="E50" s="111">
        <v>0</v>
      </c>
      <c r="F50" s="111">
        <v>2</v>
      </c>
      <c r="G50" s="111">
        <v>0</v>
      </c>
      <c r="H50" s="111">
        <f>IF(ISBLANK(C50),"",ROUNDUP((E50+(F50+G50)/2),0))</f>
        <v>1</v>
      </c>
      <c r="I50" s="111">
        <v>4</v>
      </c>
      <c r="J50" s="125"/>
      <c r="K50" s="172" t="s">
        <v>454</v>
      </c>
      <c r="L50" s="158"/>
      <c r="M50" s="109" t="s">
        <v>316</v>
      </c>
      <c r="N50" s="111" t="s">
        <v>214</v>
      </c>
      <c r="O50" s="197">
        <v>3</v>
      </c>
      <c r="P50" s="111">
        <v>0</v>
      </c>
      <c r="Q50" s="111">
        <v>0</v>
      </c>
      <c r="R50" s="197">
        <v>3</v>
      </c>
      <c r="S50" s="111">
        <v>5</v>
      </c>
      <c r="T50" s="51"/>
    </row>
    <row r="51" spans="1:20" x14ac:dyDescent="0.2">
      <c r="A51" s="172" t="s">
        <v>454</v>
      </c>
      <c r="B51" s="158" t="s">
        <v>360</v>
      </c>
      <c r="C51" s="126" t="s">
        <v>121</v>
      </c>
      <c r="D51" s="111" t="s">
        <v>213</v>
      </c>
      <c r="E51" s="127">
        <v>1</v>
      </c>
      <c r="F51" s="127">
        <v>0</v>
      </c>
      <c r="G51" s="127">
        <v>0</v>
      </c>
      <c r="H51" s="127">
        <v>1</v>
      </c>
      <c r="I51" s="127">
        <v>2</v>
      </c>
      <c r="J51" s="128"/>
      <c r="K51" s="172" t="s">
        <v>454</v>
      </c>
      <c r="L51" s="158"/>
      <c r="M51" s="109" t="s">
        <v>317</v>
      </c>
      <c r="N51" s="111" t="s">
        <v>214</v>
      </c>
      <c r="O51" s="197">
        <v>3</v>
      </c>
      <c r="P51" s="111">
        <v>0</v>
      </c>
      <c r="Q51" s="111">
        <v>0</v>
      </c>
      <c r="R51" s="197">
        <v>3</v>
      </c>
      <c r="S51" s="111">
        <v>5</v>
      </c>
      <c r="T51" s="54"/>
    </row>
    <row r="52" spans="1:20" x14ac:dyDescent="0.2">
      <c r="A52" s="171" t="s">
        <v>258</v>
      </c>
      <c r="B52" s="158" t="s">
        <v>361</v>
      </c>
      <c r="C52" s="129" t="s">
        <v>90</v>
      </c>
      <c r="D52" s="111" t="s">
        <v>213</v>
      </c>
      <c r="E52" s="111">
        <v>0</v>
      </c>
      <c r="F52" s="111">
        <v>2</v>
      </c>
      <c r="G52" s="111">
        <v>0</v>
      </c>
      <c r="H52" s="111">
        <v>1</v>
      </c>
      <c r="I52" s="111">
        <v>3</v>
      </c>
      <c r="J52" s="125"/>
      <c r="K52" s="172" t="s">
        <v>454</v>
      </c>
      <c r="L52" s="158"/>
      <c r="M52" s="109" t="s">
        <v>318</v>
      </c>
      <c r="N52" s="111" t="s">
        <v>214</v>
      </c>
      <c r="O52" s="197">
        <v>3</v>
      </c>
      <c r="P52" s="111">
        <v>0</v>
      </c>
      <c r="Q52" s="111">
        <v>0</v>
      </c>
      <c r="R52" s="197">
        <v>3</v>
      </c>
      <c r="S52" s="111">
        <v>5</v>
      </c>
      <c r="T52" s="20"/>
    </row>
    <row r="53" spans="1:20" x14ac:dyDescent="0.2">
      <c r="A53" s="172" t="s">
        <v>454</v>
      </c>
      <c r="B53" s="158" t="s">
        <v>362</v>
      </c>
      <c r="C53" s="116" t="s">
        <v>114</v>
      </c>
      <c r="D53" s="111" t="s">
        <v>213</v>
      </c>
      <c r="E53" s="127">
        <v>1</v>
      </c>
      <c r="F53" s="127">
        <v>0</v>
      </c>
      <c r="G53" s="127">
        <v>0</v>
      </c>
      <c r="H53" s="127">
        <v>1</v>
      </c>
      <c r="I53" s="127">
        <v>2</v>
      </c>
      <c r="J53" s="125"/>
      <c r="K53" s="172" t="s">
        <v>454</v>
      </c>
      <c r="L53" s="158"/>
      <c r="M53" s="109" t="s">
        <v>319</v>
      </c>
      <c r="N53" s="111" t="s">
        <v>214</v>
      </c>
      <c r="O53" s="197">
        <v>3</v>
      </c>
      <c r="P53" s="111">
        <v>0</v>
      </c>
      <c r="Q53" s="111">
        <v>0</v>
      </c>
      <c r="R53" s="197">
        <v>3</v>
      </c>
      <c r="S53" s="111">
        <v>5</v>
      </c>
      <c r="T53" s="20"/>
    </row>
    <row r="54" spans="1:20" x14ac:dyDescent="0.2">
      <c r="A54" s="172" t="s">
        <v>454</v>
      </c>
      <c r="B54" s="158" t="s">
        <v>363</v>
      </c>
      <c r="C54" s="109" t="s">
        <v>203</v>
      </c>
      <c r="D54" s="111" t="s">
        <v>214</v>
      </c>
      <c r="E54" s="111">
        <v>2</v>
      </c>
      <c r="F54" s="111">
        <v>0</v>
      </c>
      <c r="G54" s="111">
        <v>0</v>
      </c>
      <c r="H54" s="111">
        <v>2</v>
      </c>
      <c r="I54" s="111">
        <v>3</v>
      </c>
      <c r="J54" s="112"/>
      <c r="K54" s="172" t="s">
        <v>454</v>
      </c>
      <c r="L54" s="158"/>
      <c r="M54" s="109" t="s">
        <v>320</v>
      </c>
      <c r="N54" s="111" t="s">
        <v>214</v>
      </c>
      <c r="O54" s="197">
        <v>3</v>
      </c>
      <c r="P54" s="111">
        <v>0</v>
      </c>
      <c r="Q54" s="111">
        <v>0</v>
      </c>
      <c r="R54" s="197">
        <v>3</v>
      </c>
      <c r="S54" s="111">
        <v>5</v>
      </c>
      <c r="T54" s="51"/>
    </row>
    <row r="55" spans="1:20" x14ac:dyDescent="0.2">
      <c r="A55" s="172" t="s">
        <v>454</v>
      </c>
      <c r="B55" s="158" t="s">
        <v>364</v>
      </c>
      <c r="C55" s="109" t="s">
        <v>204</v>
      </c>
      <c r="D55" s="198" t="s">
        <v>214</v>
      </c>
      <c r="E55" s="197">
        <v>2</v>
      </c>
      <c r="F55" s="111">
        <v>0</v>
      </c>
      <c r="G55" s="111">
        <v>0</v>
      </c>
      <c r="H55" s="197">
        <v>2</v>
      </c>
      <c r="I55" s="197">
        <v>3</v>
      </c>
      <c r="J55" s="112"/>
      <c r="K55" s="172" t="s">
        <v>454</v>
      </c>
      <c r="L55" s="158"/>
      <c r="M55" s="109" t="s">
        <v>321</v>
      </c>
      <c r="N55" s="111" t="s">
        <v>214</v>
      </c>
      <c r="O55" s="197">
        <v>3</v>
      </c>
      <c r="P55" s="111">
        <v>0</v>
      </c>
      <c r="Q55" s="111">
        <v>0</v>
      </c>
      <c r="R55" s="197">
        <v>3</v>
      </c>
      <c r="S55" s="111">
        <v>5</v>
      </c>
      <c r="T55" s="51"/>
    </row>
    <row r="56" spans="1:20" x14ac:dyDescent="0.2">
      <c r="A56" s="172" t="s">
        <v>454</v>
      </c>
      <c r="B56" s="140"/>
      <c r="C56" s="10" t="s">
        <v>313</v>
      </c>
      <c r="D56" s="4" t="s">
        <v>214</v>
      </c>
      <c r="E56" s="11">
        <v>3</v>
      </c>
      <c r="F56" s="4">
        <v>0</v>
      </c>
      <c r="G56" s="4">
        <v>0</v>
      </c>
      <c r="H56" s="11">
        <v>3</v>
      </c>
      <c r="I56" s="4">
        <v>3</v>
      </c>
      <c r="J56" s="18"/>
      <c r="K56" s="4"/>
      <c r="L56" s="161"/>
      <c r="M56" s="10"/>
      <c r="N56" s="4"/>
      <c r="O56" s="11"/>
      <c r="P56" s="4"/>
      <c r="Q56" s="4"/>
      <c r="R56" s="11"/>
      <c r="S56" s="4"/>
      <c r="T56" s="51"/>
    </row>
    <row r="57" spans="1:20" x14ac:dyDescent="0.2">
      <c r="A57" s="172" t="s">
        <v>454</v>
      </c>
      <c r="B57" s="140"/>
      <c r="C57" s="10" t="s">
        <v>314</v>
      </c>
      <c r="D57" s="4" t="s">
        <v>214</v>
      </c>
      <c r="E57" s="11">
        <v>3</v>
      </c>
      <c r="F57" s="4">
        <v>0</v>
      </c>
      <c r="G57" s="4">
        <v>0</v>
      </c>
      <c r="H57" s="11">
        <v>3</v>
      </c>
      <c r="I57" s="4">
        <v>3</v>
      </c>
      <c r="J57" s="18"/>
      <c r="K57" s="4"/>
      <c r="L57" s="183"/>
      <c r="M57" s="61"/>
      <c r="N57" s="4"/>
      <c r="O57" s="62"/>
      <c r="P57" s="63"/>
      <c r="Q57" s="63"/>
      <c r="R57" s="62"/>
      <c r="S57" s="62"/>
      <c r="T57" s="51"/>
    </row>
    <row r="58" spans="1:20" x14ac:dyDescent="0.2">
      <c r="A58" s="172" t="s">
        <v>454</v>
      </c>
      <c r="B58" s="140"/>
      <c r="C58" s="10" t="s">
        <v>315</v>
      </c>
      <c r="D58" s="4" t="s">
        <v>214</v>
      </c>
      <c r="E58" s="11">
        <v>3</v>
      </c>
      <c r="F58" s="4">
        <v>0</v>
      </c>
      <c r="G58" s="4">
        <v>0</v>
      </c>
      <c r="H58" s="11">
        <v>3</v>
      </c>
      <c r="I58" s="4">
        <v>3</v>
      </c>
      <c r="J58" s="67"/>
      <c r="K58" s="4"/>
      <c r="L58" s="183"/>
      <c r="M58" s="61"/>
      <c r="N58" s="146"/>
      <c r="O58" s="62"/>
      <c r="P58" s="63"/>
      <c r="Q58" s="63"/>
      <c r="R58" s="62"/>
      <c r="S58" s="62"/>
      <c r="T58" s="51"/>
    </row>
    <row r="59" spans="1:20" x14ac:dyDescent="0.2">
      <c r="A59" s="140"/>
      <c r="B59" s="81" t="s">
        <v>8</v>
      </c>
      <c r="C59" s="88"/>
      <c r="D59" s="90"/>
      <c r="E59" s="83">
        <f>SUM(E49:E58)</f>
        <v>15</v>
      </c>
      <c r="F59" s="83">
        <f>SUM(F49:F58)</f>
        <v>4</v>
      </c>
      <c r="G59" s="83">
        <f>SUM(G49:G58)</f>
        <v>2</v>
      </c>
      <c r="H59" s="83">
        <f>SUM(H49:H58)</f>
        <v>18</v>
      </c>
      <c r="I59" s="83">
        <f>SUM(I49:I58)</f>
        <v>30</v>
      </c>
      <c r="J59" s="106"/>
      <c r="K59" s="104"/>
      <c r="L59" s="78" t="s">
        <v>8</v>
      </c>
      <c r="M59" s="10"/>
      <c r="N59" s="26"/>
      <c r="O59" s="21">
        <f>SUM(O50:O57)</f>
        <v>18</v>
      </c>
      <c r="P59" s="21">
        <f>SUM(P50:P57)</f>
        <v>0</v>
      </c>
      <c r="Q59" s="21">
        <f>SUM(Q50:Q57)</f>
        <v>0</v>
      </c>
      <c r="R59" s="21">
        <f>SUM(R50:R57)</f>
        <v>18</v>
      </c>
      <c r="S59" s="21">
        <f>SUM(S50:S57)</f>
        <v>30</v>
      </c>
      <c r="T59" s="56"/>
    </row>
    <row r="60" spans="1:20" x14ac:dyDescent="0.2">
      <c r="A60" s="140"/>
      <c r="B60" s="104"/>
      <c r="C60" s="60"/>
      <c r="D60" s="140"/>
      <c r="E60" s="60"/>
      <c r="F60" s="60"/>
      <c r="G60" s="60"/>
      <c r="H60" s="60"/>
      <c r="I60" s="60"/>
      <c r="J60" s="79"/>
      <c r="K60" s="104"/>
      <c r="L60" s="161"/>
      <c r="M60" s="40" t="s">
        <v>310</v>
      </c>
      <c r="N60" s="36"/>
      <c r="O60" s="10"/>
      <c r="P60" s="10"/>
      <c r="Q60" s="10"/>
      <c r="R60" s="10"/>
      <c r="S60" s="10"/>
      <c r="T60" s="56"/>
    </row>
    <row r="61" spans="1:20" x14ac:dyDescent="0.2">
      <c r="A61" s="140"/>
      <c r="B61" s="104"/>
      <c r="C61" s="60"/>
      <c r="D61" s="140"/>
      <c r="E61" s="60"/>
      <c r="F61" s="60"/>
      <c r="G61" s="60"/>
      <c r="H61" s="60"/>
      <c r="I61" s="60"/>
      <c r="J61" s="79"/>
      <c r="K61" s="172" t="s">
        <v>455</v>
      </c>
      <c r="L61" s="161" t="s">
        <v>388</v>
      </c>
      <c r="M61" s="57" t="s">
        <v>89</v>
      </c>
      <c r="N61" s="26" t="s">
        <v>214</v>
      </c>
      <c r="O61" s="26">
        <v>5</v>
      </c>
      <c r="P61" s="26">
        <v>30</v>
      </c>
      <c r="Q61" s="161">
        <v>0</v>
      </c>
      <c r="R61" s="26">
        <v>20</v>
      </c>
      <c r="S61" s="26">
        <v>30</v>
      </c>
      <c r="T61" s="22"/>
    </row>
    <row r="62" spans="1:20" x14ac:dyDescent="0.2">
      <c r="A62" s="140"/>
      <c r="B62" s="104"/>
      <c r="C62" s="60"/>
      <c r="D62" s="140"/>
      <c r="E62" s="60"/>
      <c r="F62" s="60"/>
      <c r="G62" s="60"/>
      <c r="H62" s="60"/>
      <c r="I62" s="60"/>
      <c r="J62" s="2"/>
      <c r="K62" s="2"/>
      <c r="L62" s="81" t="s">
        <v>8</v>
      </c>
      <c r="M62" s="90"/>
      <c r="N62" s="90"/>
      <c r="O62" s="28">
        <v>5</v>
      </c>
      <c r="P62" s="28">
        <v>30</v>
      </c>
      <c r="Q62" s="102">
        <v>0</v>
      </c>
      <c r="R62" s="103">
        <v>20</v>
      </c>
      <c r="S62" s="103">
        <v>30</v>
      </c>
      <c r="T62" s="91"/>
    </row>
    <row r="63" spans="1:20" x14ac:dyDescent="0.2">
      <c r="A63" s="140"/>
      <c r="B63" s="104"/>
      <c r="C63" s="79"/>
      <c r="D63" s="104"/>
      <c r="E63" s="79"/>
      <c r="F63" s="79"/>
      <c r="G63" s="79"/>
      <c r="H63" s="79"/>
      <c r="I63" s="79"/>
      <c r="J63" s="2"/>
      <c r="K63" s="2"/>
      <c r="L63" s="2"/>
      <c r="M63" s="2"/>
      <c r="N63" s="2"/>
      <c r="O63" s="104"/>
      <c r="P63" s="104"/>
      <c r="Q63" s="105"/>
      <c r="R63" s="105"/>
      <c r="S63" s="105"/>
      <c r="T63" s="2"/>
    </row>
    <row r="64" spans="1:20" x14ac:dyDescent="0.2">
      <c r="A64" s="140"/>
      <c r="C64" s="199" t="s">
        <v>176</v>
      </c>
      <c r="D64" s="147"/>
      <c r="E64" s="58"/>
      <c r="F64" s="147"/>
      <c r="G64" s="58"/>
      <c r="H64" s="58"/>
      <c r="I64" s="147"/>
      <c r="J64" s="96" t="s">
        <v>5</v>
      </c>
      <c r="K64" s="2"/>
      <c r="L64" s="2"/>
      <c r="M64" s="2"/>
      <c r="N64" s="2"/>
      <c r="O64" s="104"/>
      <c r="P64" s="104"/>
      <c r="Q64" s="105"/>
      <c r="R64" s="105"/>
      <c r="S64" s="105"/>
      <c r="T64" s="2"/>
    </row>
    <row r="65" spans="1:20" x14ac:dyDescent="0.2">
      <c r="A65" s="171" t="s">
        <v>257</v>
      </c>
      <c r="B65" s="161" t="s">
        <v>365</v>
      </c>
      <c r="C65" s="10" t="s">
        <v>116</v>
      </c>
      <c r="D65" s="26"/>
      <c r="E65" s="111">
        <v>0</v>
      </c>
      <c r="F65" s="111">
        <v>2</v>
      </c>
      <c r="G65" s="111">
        <v>0</v>
      </c>
      <c r="H65" s="111">
        <f>IF(ISBLANK(C65),"",ROUNDUP((E65+(F65+G65)/2),0))</f>
        <v>1</v>
      </c>
      <c r="I65" s="111">
        <v>4</v>
      </c>
      <c r="J65" s="75" t="s">
        <v>194</v>
      </c>
      <c r="K65" s="26"/>
      <c r="L65" s="2"/>
      <c r="N65" s="2"/>
      <c r="O65" s="104"/>
      <c r="P65" s="104"/>
      <c r="Q65" s="105"/>
      <c r="R65" s="105"/>
      <c r="S65" s="105"/>
      <c r="T65" s="2"/>
    </row>
    <row r="66" spans="1:20" ht="15" thickBot="1" x14ac:dyDescent="0.25">
      <c r="A66" s="172" t="s">
        <v>454</v>
      </c>
      <c r="B66" s="161" t="s">
        <v>366</v>
      </c>
      <c r="C66" s="10" t="s">
        <v>117</v>
      </c>
      <c r="D66" s="26"/>
      <c r="E66" s="111">
        <v>0</v>
      </c>
      <c r="F66" s="111">
        <v>2</v>
      </c>
      <c r="G66" s="111">
        <v>0</v>
      </c>
      <c r="H66" s="111">
        <f>IF(ISBLANK(C66),"",ROUNDUP((E66+(F66+G66)/2),0))</f>
        <v>1</v>
      </c>
      <c r="I66" s="111">
        <v>4</v>
      </c>
      <c r="J66" s="72"/>
      <c r="K66" s="2"/>
      <c r="L66" s="2"/>
      <c r="M66" s="2"/>
      <c r="N66" s="2"/>
      <c r="O66" s="105"/>
      <c r="P66" s="105"/>
      <c r="Q66" s="105"/>
      <c r="R66" s="105"/>
      <c r="S66" s="105"/>
      <c r="T66" s="2"/>
    </row>
    <row r="67" spans="1:20" ht="30.95" customHeight="1" thickBot="1" x14ac:dyDescent="0.25">
      <c r="A67" s="135" t="s">
        <v>433</v>
      </c>
      <c r="B67" s="94" t="s">
        <v>432</v>
      </c>
      <c r="C67" s="5" t="s">
        <v>211</v>
      </c>
      <c r="D67" s="5" t="s">
        <v>212</v>
      </c>
      <c r="E67" s="5" t="s">
        <v>0</v>
      </c>
      <c r="F67" s="5" t="s">
        <v>1</v>
      </c>
      <c r="G67" s="5" t="s">
        <v>2</v>
      </c>
      <c r="H67" s="5" t="s">
        <v>3</v>
      </c>
      <c r="I67" s="9" t="s">
        <v>4</v>
      </c>
      <c r="J67" s="17" t="s">
        <v>5</v>
      </c>
      <c r="K67" s="135" t="s">
        <v>433</v>
      </c>
      <c r="L67" s="94" t="s">
        <v>432</v>
      </c>
      <c r="M67" s="92" t="s">
        <v>211</v>
      </c>
      <c r="N67" s="92" t="s">
        <v>212</v>
      </c>
      <c r="O67" s="92" t="s">
        <v>0</v>
      </c>
      <c r="P67" s="92" t="s">
        <v>1</v>
      </c>
      <c r="Q67" s="92" t="s">
        <v>2</v>
      </c>
      <c r="R67" s="92" t="s">
        <v>3</v>
      </c>
      <c r="S67" s="95" t="s">
        <v>4</v>
      </c>
      <c r="T67" s="2" t="s">
        <v>5</v>
      </c>
    </row>
    <row r="68" spans="1:20" ht="15" thickBot="1" x14ac:dyDescent="0.25">
      <c r="A68" s="140"/>
      <c r="B68" s="159"/>
      <c r="C68" s="200" t="s">
        <v>311</v>
      </c>
      <c r="D68" s="201"/>
      <c r="E68" s="201">
        <v>3</v>
      </c>
      <c r="F68" s="201">
        <v>0</v>
      </c>
      <c r="G68" s="201">
        <v>0</v>
      </c>
      <c r="H68" s="201">
        <v>3</v>
      </c>
      <c r="I68" s="201">
        <v>4</v>
      </c>
      <c r="J68" s="73"/>
      <c r="K68" s="26"/>
      <c r="L68" s="159"/>
      <c r="M68" s="200" t="s">
        <v>312</v>
      </c>
      <c r="N68" s="201"/>
      <c r="O68" s="201">
        <v>3</v>
      </c>
      <c r="P68" s="201">
        <v>0</v>
      </c>
      <c r="Q68" s="201">
        <v>0</v>
      </c>
      <c r="R68" s="201">
        <v>3</v>
      </c>
      <c r="S68" s="202">
        <v>5</v>
      </c>
      <c r="T68" s="137"/>
    </row>
    <row r="69" spans="1:20" x14ac:dyDescent="0.2">
      <c r="A69" s="143" t="s">
        <v>290</v>
      </c>
      <c r="B69" s="160" t="s">
        <v>367</v>
      </c>
      <c r="C69" s="23" t="s">
        <v>23</v>
      </c>
      <c r="D69" s="24"/>
      <c r="E69" s="130"/>
      <c r="F69" s="130"/>
      <c r="G69" s="130"/>
      <c r="H69" s="130"/>
      <c r="I69" s="130"/>
      <c r="J69" s="74"/>
      <c r="K69" s="177" t="s">
        <v>276</v>
      </c>
      <c r="L69" s="161" t="s">
        <v>383</v>
      </c>
      <c r="M69" s="10" t="s">
        <v>33</v>
      </c>
      <c r="N69" s="24"/>
      <c r="O69" s="24"/>
      <c r="P69" s="24"/>
      <c r="Q69" s="24"/>
      <c r="R69" s="24"/>
      <c r="S69" s="58"/>
      <c r="T69" s="23"/>
    </row>
    <row r="70" spans="1:20" x14ac:dyDescent="0.2">
      <c r="A70" s="172" t="s">
        <v>454</v>
      </c>
      <c r="B70" s="161" t="s">
        <v>368</v>
      </c>
      <c r="C70" s="25" t="s">
        <v>461</v>
      </c>
      <c r="D70" s="14"/>
      <c r="E70" s="131"/>
      <c r="F70" s="131"/>
      <c r="G70" s="131"/>
      <c r="H70" s="131"/>
      <c r="I70" s="131"/>
      <c r="J70" s="26"/>
      <c r="K70" s="177" t="s">
        <v>450</v>
      </c>
      <c r="L70" s="161" t="s">
        <v>384</v>
      </c>
      <c r="M70" s="10" t="s">
        <v>104</v>
      </c>
      <c r="N70" s="26"/>
      <c r="O70" s="26"/>
      <c r="P70" s="26"/>
      <c r="Q70" s="26"/>
      <c r="R70" s="26"/>
      <c r="S70" s="4"/>
      <c r="T70" s="10"/>
    </row>
    <row r="71" spans="1:20" x14ac:dyDescent="0.2">
      <c r="A71" s="174" t="s">
        <v>448</v>
      </c>
      <c r="B71" s="161" t="s">
        <v>369</v>
      </c>
      <c r="C71" s="3" t="s">
        <v>193</v>
      </c>
      <c r="D71" s="14"/>
      <c r="E71" s="131"/>
      <c r="F71" s="131"/>
      <c r="G71" s="131"/>
      <c r="H71" s="131"/>
      <c r="I71" s="131"/>
      <c r="J71" s="26"/>
      <c r="K71" s="172" t="s">
        <v>454</v>
      </c>
      <c r="L71" s="163" t="s">
        <v>385</v>
      </c>
      <c r="M71" s="16" t="s">
        <v>184</v>
      </c>
      <c r="N71" s="26"/>
      <c r="O71" s="26"/>
      <c r="P71" s="26"/>
      <c r="Q71" s="26"/>
      <c r="R71" s="26"/>
      <c r="S71" s="4"/>
      <c r="T71" s="10"/>
    </row>
    <row r="72" spans="1:20" x14ac:dyDescent="0.2">
      <c r="A72" s="172" t="s">
        <v>454</v>
      </c>
      <c r="B72" s="161" t="s">
        <v>370</v>
      </c>
      <c r="C72" s="10" t="s">
        <v>111</v>
      </c>
      <c r="D72" s="4"/>
      <c r="E72" s="131"/>
      <c r="F72" s="131"/>
      <c r="G72" s="131"/>
      <c r="H72" s="131"/>
      <c r="I72" s="132"/>
      <c r="J72" s="26"/>
      <c r="K72" s="26" t="s">
        <v>451</v>
      </c>
      <c r="L72" s="161" t="s">
        <v>386</v>
      </c>
      <c r="M72" s="10" t="s">
        <v>185</v>
      </c>
      <c r="N72" s="28"/>
      <c r="O72" s="16"/>
      <c r="P72" s="16"/>
      <c r="Q72" s="16"/>
      <c r="R72" s="16"/>
      <c r="S72" s="11"/>
      <c r="T72" s="16"/>
    </row>
    <row r="73" spans="1:20" x14ac:dyDescent="0.2">
      <c r="A73" s="172" t="s">
        <v>454</v>
      </c>
      <c r="B73" s="161" t="s">
        <v>464</v>
      </c>
      <c r="C73" s="10" t="s">
        <v>465</v>
      </c>
      <c r="D73" s="4"/>
      <c r="E73" s="131"/>
      <c r="F73" s="131"/>
      <c r="G73" s="131"/>
      <c r="H73" s="131"/>
      <c r="I73" s="132"/>
      <c r="J73" s="26"/>
      <c r="K73" s="177" t="s">
        <v>278</v>
      </c>
      <c r="L73" s="26" t="s">
        <v>387</v>
      </c>
      <c r="M73" s="10" t="s">
        <v>34</v>
      </c>
      <c r="N73" s="26"/>
      <c r="O73" s="10"/>
      <c r="P73" s="10"/>
      <c r="Q73" s="10"/>
      <c r="R73" s="10"/>
      <c r="S73" s="4"/>
      <c r="T73" s="10"/>
    </row>
    <row r="74" spans="1:20" x14ac:dyDescent="0.2">
      <c r="A74" s="140"/>
      <c r="B74" s="161"/>
      <c r="C74" s="60"/>
      <c r="D74" s="4"/>
      <c r="E74" s="131"/>
      <c r="F74" s="131"/>
      <c r="G74" s="131"/>
      <c r="H74" s="131"/>
      <c r="I74" s="132"/>
      <c r="J74" s="26"/>
      <c r="K74" s="172" t="s">
        <v>275</v>
      </c>
      <c r="L74" s="26" t="s">
        <v>468</v>
      </c>
      <c r="M74" s="23" t="s">
        <v>94</v>
      </c>
      <c r="N74" s="39"/>
      <c r="O74" s="35"/>
      <c r="P74" s="10"/>
      <c r="Q74" s="10"/>
      <c r="R74" s="10"/>
      <c r="S74" s="4"/>
      <c r="T74" s="10"/>
    </row>
    <row r="75" spans="1:20" ht="15" thickBot="1" x14ac:dyDescent="0.25">
      <c r="A75" s="140"/>
      <c r="B75" s="162"/>
      <c r="C75" s="203" t="s">
        <v>313</v>
      </c>
      <c r="D75" s="204"/>
      <c r="E75" s="205">
        <v>3</v>
      </c>
      <c r="F75" s="205">
        <v>0</v>
      </c>
      <c r="G75" s="205">
        <v>0</v>
      </c>
      <c r="H75" s="205">
        <v>3</v>
      </c>
      <c r="I75" s="205">
        <v>3</v>
      </c>
      <c r="J75" s="26"/>
      <c r="K75" s="26"/>
      <c r="L75" s="184"/>
      <c r="M75" s="206" t="s">
        <v>322</v>
      </c>
      <c r="N75" s="205"/>
      <c r="O75" s="205">
        <v>3</v>
      </c>
      <c r="P75" s="205">
        <v>0</v>
      </c>
      <c r="Q75" s="205">
        <v>0</v>
      </c>
      <c r="R75" s="205">
        <v>3</v>
      </c>
      <c r="S75" s="205">
        <v>5</v>
      </c>
      <c r="T75" s="64"/>
    </row>
    <row r="76" spans="1:20" x14ac:dyDescent="0.2">
      <c r="A76" s="172" t="s">
        <v>263</v>
      </c>
      <c r="B76" s="160" t="s">
        <v>470</v>
      </c>
      <c r="C76" s="23" t="s">
        <v>11</v>
      </c>
      <c r="D76" s="24"/>
      <c r="E76" s="130"/>
      <c r="F76" s="130"/>
      <c r="G76" s="130"/>
      <c r="H76" s="130"/>
      <c r="I76" s="130"/>
      <c r="J76" s="26"/>
      <c r="K76" s="174" t="s">
        <v>452</v>
      </c>
      <c r="L76" s="160" t="s">
        <v>389</v>
      </c>
      <c r="M76" s="30" t="s">
        <v>181</v>
      </c>
      <c r="N76" s="147"/>
      <c r="O76" s="31"/>
      <c r="P76" s="31"/>
      <c r="Q76" s="31"/>
      <c r="R76" s="31"/>
      <c r="S76" s="32"/>
      <c r="T76" s="24"/>
    </row>
    <row r="77" spans="1:20" x14ac:dyDescent="0.2">
      <c r="A77" s="169" t="s">
        <v>254</v>
      </c>
      <c r="B77" s="161" t="s">
        <v>469</v>
      </c>
      <c r="C77" s="10" t="s">
        <v>165</v>
      </c>
      <c r="D77" s="26"/>
      <c r="E77" s="131"/>
      <c r="F77" s="131"/>
      <c r="G77" s="131"/>
      <c r="H77" s="131"/>
      <c r="I77" s="131"/>
      <c r="J77" s="26"/>
      <c r="K77" s="174" t="s">
        <v>280</v>
      </c>
      <c r="L77" s="161" t="s">
        <v>390</v>
      </c>
      <c r="M77" s="27" t="s">
        <v>22</v>
      </c>
      <c r="N77" s="14"/>
      <c r="O77" s="34"/>
      <c r="P77" s="34"/>
      <c r="Q77" s="34"/>
      <c r="R77" s="34"/>
      <c r="S77" s="26"/>
      <c r="T77" s="35"/>
    </row>
    <row r="78" spans="1:20" x14ac:dyDescent="0.2">
      <c r="A78" s="174" t="s">
        <v>264</v>
      </c>
      <c r="B78" s="160" t="s">
        <v>371</v>
      </c>
      <c r="C78" s="57" t="s">
        <v>24</v>
      </c>
      <c r="D78" s="26"/>
      <c r="E78" s="131"/>
      <c r="F78" s="131"/>
      <c r="G78" s="131"/>
      <c r="H78" s="131"/>
      <c r="I78" s="131"/>
      <c r="J78" s="26"/>
      <c r="K78" s="174" t="s">
        <v>281</v>
      </c>
      <c r="L78" s="161" t="s">
        <v>391</v>
      </c>
      <c r="M78" s="27" t="s">
        <v>21</v>
      </c>
      <c r="N78" s="14"/>
      <c r="O78" s="36"/>
      <c r="P78" s="36"/>
      <c r="Q78" s="36"/>
      <c r="R78" s="36"/>
      <c r="S78" s="35"/>
      <c r="T78" s="35"/>
    </row>
    <row r="79" spans="1:20" ht="15" thickBot="1" x14ac:dyDescent="0.25">
      <c r="A79" s="174" t="s">
        <v>265</v>
      </c>
      <c r="B79" s="161" t="s">
        <v>372</v>
      </c>
      <c r="C79" s="6" t="s">
        <v>16</v>
      </c>
      <c r="D79" s="11"/>
      <c r="E79" s="133"/>
      <c r="F79" s="133"/>
      <c r="G79" s="133"/>
      <c r="H79" s="133"/>
      <c r="I79" s="133"/>
      <c r="J79" s="26"/>
      <c r="K79" s="174" t="s">
        <v>282</v>
      </c>
      <c r="L79" s="160" t="s">
        <v>392</v>
      </c>
      <c r="M79" s="27" t="s">
        <v>43</v>
      </c>
      <c r="N79" s="14"/>
      <c r="O79" s="36"/>
      <c r="P79" s="36"/>
      <c r="Q79" s="36"/>
      <c r="R79" s="36"/>
      <c r="S79" s="35"/>
      <c r="T79" s="35"/>
    </row>
    <row r="80" spans="1:20" ht="15" thickBot="1" x14ac:dyDescent="0.25">
      <c r="A80" s="140"/>
      <c r="B80" s="159"/>
      <c r="C80" s="207" t="s">
        <v>314</v>
      </c>
      <c r="D80" s="208"/>
      <c r="E80" s="201">
        <v>3</v>
      </c>
      <c r="F80" s="201">
        <v>0</v>
      </c>
      <c r="G80" s="201">
        <v>0</v>
      </c>
      <c r="H80" s="201">
        <v>3</v>
      </c>
      <c r="I80" s="202">
        <v>3</v>
      </c>
      <c r="J80" s="10"/>
      <c r="K80" s="174" t="s">
        <v>283</v>
      </c>
      <c r="L80" s="161" t="s">
        <v>393</v>
      </c>
      <c r="M80" s="27" t="s">
        <v>40</v>
      </c>
      <c r="N80" s="14"/>
      <c r="O80" s="34"/>
      <c r="P80" s="34"/>
      <c r="Q80" s="34"/>
      <c r="R80" s="34"/>
      <c r="S80" s="38"/>
      <c r="T80" s="35"/>
    </row>
    <row r="81" spans="1:20" ht="15" thickBot="1" x14ac:dyDescent="0.25">
      <c r="A81" s="175" t="s">
        <v>266</v>
      </c>
      <c r="B81" s="161" t="s">
        <v>373</v>
      </c>
      <c r="C81" s="7" t="s">
        <v>37</v>
      </c>
      <c r="D81" s="58"/>
      <c r="E81" s="130"/>
      <c r="F81" s="130"/>
      <c r="G81" s="130"/>
      <c r="H81" s="130"/>
      <c r="I81" s="134"/>
      <c r="J81" s="10"/>
      <c r="K81" s="174" t="s">
        <v>284</v>
      </c>
      <c r="L81" s="161" t="s">
        <v>394</v>
      </c>
      <c r="M81" s="27" t="s">
        <v>17</v>
      </c>
      <c r="N81" s="14"/>
      <c r="O81" s="36"/>
      <c r="P81" s="36"/>
      <c r="Q81" s="36"/>
      <c r="R81" s="36"/>
      <c r="S81" s="38"/>
      <c r="T81" s="26"/>
    </row>
    <row r="82" spans="1:20" x14ac:dyDescent="0.2">
      <c r="A82" s="176" t="s">
        <v>267</v>
      </c>
      <c r="B82" s="163" t="s">
        <v>374</v>
      </c>
      <c r="C82" s="7" t="s">
        <v>20</v>
      </c>
      <c r="D82" s="58"/>
      <c r="E82" s="131"/>
      <c r="F82" s="131"/>
      <c r="G82" s="131"/>
      <c r="H82" s="131"/>
      <c r="I82" s="135"/>
      <c r="J82" s="10"/>
      <c r="K82" s="174" t="s">
        <v>285</v>
      </c>
      <c r="L82" s="160" t="s">
        <v>395</v>
      </c>
      <c r="M82" s="25" t="s">
        <v>36</v>
      </c>
      <c r="N82" s="14"/>
      <c r="O82" s="26"/>
      <c r="P82" s="26"/>
      <c r="Q82" s="26"/>
      <c r="R82" s="26"/>
      <c r="S82" s="26"/>
      <c r="T82" s="26"/>
    </row>
    <row r="83" spans="1:20" x14ac:dyDescent="0.2">
      <c r="A83" s="177" t="s">
        <v>268</v>
      </c>
      <c r="B83" s="161" t="s">
        <v>375</v>
      </c>
      <c r="C83" s="3" t="s">
        <v>13</v>
      </c>
      <c r="D83" s="4"/>
      <c r="E83" s="131"/>
      <c r="F83" s="131"/>
      <c r="G83" s="131"/>
      <c r="H83" s="131"/>
      <c r="I83" s="135"/>
      <c r="J83" s="10"/>
      <c r="K83" s="174" t="s">
        <v>279</v>
      </c>
      <c r="L83" s="161" t="s">
        <v>396</v>
      </c>
      <c r="M83" s="27" t="s">
        <v>38</v>
      </c>
      <c r="N83" s="14"/>
      <c r="O83" s="60"/>
      <c r="P83" s="60"/>
      <c r="Q83" s="60"/>
      <c r="R83" s="60"/>
      <c r="S83" s="60"/>
      <c r="T83" s="26"/>
    </row>
    <row r="84" spans="1:20" ht="15" thickBot="1" x14ac:dyDescent="0.25">
      <c r="A84" s="174" t="s">
        <v>269</v>
      </c>
      <c r="B84" s="163" t="s">
        <v>376</v>
      </c>
      <c r="C84" s="6" t="s">
        <v>19</v>
      </c>
      <c r="D84" s="11"/>
      <c r="E84" s="133"/>
      <c r="F84" s="133"/>
      <c r="G84" s="133"/>
      <c r="H84" s="133"/>
      <c r="I84" s="136"/>
      <c r="J84" s="10"/>
      <c r="K84" s="174" t="s">
        <v>286</v>
      </c>
      <c r="L84" s="161" t="s">
        <v>397</v>
      </c>
      <c r="M84" s="27" t="s">
        <v>179</v>
      </c>
      <c r="N84" s="14"/>
      <c r="O84" s="36"/>
      <c r="P84" s="36"/>
      <c r="Q84" s="36"/>
      <c r="R84" s="36"/>
      <c r="S84" s="36"/>
      <c r="T84" s="26"/>
    </row>
    <row r="85" spans="1:20" ht="15" thickBot="1" x14ac:dyDescent="0.25">
      <c r="A85" s="140"/>
      <c r="B85" s="159"/>
      <c r="C85" s="207" t="s">
        <v>315</v>
      </c>
      <c r="D85" s="208"/>
      <c r="E85" s="201">
        <v>3</v>
      </c>
      <c r="F85" s="201">
        <v>0</v>
      </c>
      <c r="G85" s="201">
        <v>0</v>
      </c>
      <c r="H85" s="201">
        <v>3</v>
      </c>
      <c r="I85" s="201">
        <v>3</v>
      </c>
      <c r="J85" s="26"/>
      <c r="K85" s="177" t="s">
        <v>287</v>
      </c>
      <c r="L85" s="160" t="s">
        <v>398</v>
      </c>
      <c r="M85" s="27" t="s">
        <v>12</v>
      </c>
      <c r="N85" s="14"/>
      <c r="O85" s="39"/>
      <c r="P85" s="39"/>
      <c r="Q85" s="39"/>
      <c r="R85" s="39"/>
      <c r="S85" s="35"/>
      <c r="T85" s="26"/>
    </row>
    <row r="86" spans="1:20" x14ac:dyDescent="0.2">
      <c r="A86" s="172" t="s">
        <v>454</v>
      </c>
      <c r="B86" s="161" t="s">
        <v>377</v>
      </c>
      <c r="C86" s="7" t="s">
        <v>197</v>
      </c>
      <c r="D86" s="58"/>
      <c r="E86" s="24"/>
      <c r="F86" s="24"/>
      <c r="G86" s="24"/>
      <c r="H86" s="24"/>
      <c r="I86" s="24"/>
      <c r="J86" s="26"/>
      <c r="K86" s="174" t="s">
        <v>288</v>
      </c>
      <c r="L86" s="161" t="s">
        <v>399</v>
      </c>
      <c r="M86" s="27" t="s">
        <v>18</v>
      </c>
      <c r="N86" s="14"/>
      <c r="O86" s="34"/>
      <c r="P86" s="34"/>
      <c r="Q86" s="34"/>
      <c r="R86" s="34"/>
      <c r="S86" s="35"/>
      <c r="T86" s="36"/>
    </row>
    <row r="87" spans="1:20" x14ac:dyDescent="0.2">
      <c r="A87" s="178" t="s">
        <v>272</v>
      </c>
      <c r="B87" s="163" t="s">
        <v>378</v>
      </c>
      <c r="C87" s="3" t="s">
        <v>96</v>
      </c>
      <c r="D87" s="4"/>
      <c r="E87" s="26"/>
      <c r="F87" s="26"/>
      <c r="G87" s="26"/>
      <c r="H87" s="26"/>
      <c r="I87" s="26"/>
      <c r="J87" s="26"/>
      <c r="K87" s="127" t="s">
        <v>289</v>
      </c>
      <c r="L87" s="161" t="s">
        <v>400</v>
      </c>
      <c r="M87" s="10" t="s">
        <v>41</v>
      </c>
      <c r="N87" s="26"/>
      <c r="O87" s="34"/>
      <c r="P87" s="34"/>
      <c r="Q87" s="34"/>
      <c r="R87" s="34"/>
      <c r="S87" s="35"/>
      <c r="T87" s="36"/>
    </row>
    <row r="88" spans="1:20" x14ac:dyDescent="0.2">
      <c r="A88" s="161" t="s">
        <v>449</v>
      </c>
      <c r="B88" s="161" t="s">
        <v>379</v>
      </c>
      <c r="C88" s="27" t="s">
        <v>103</v>
      </c>
      <c r="D88" s="4"/>
      <c r="E88" s="26"/>
      <c r="F88" s="26"/>
      <c r="G88" s="26"/>
      <c r="H88" s="26"/>
      <c r="I88" s="26"/>
      <c r="J88" s="26"/>
      <c r="K88" s="172" t="s">
        <v>454</v>
      </c>
      <c r="L88" s="160" t="s">
        <v>401</v>
      </c>
      <c r="M88" s="3" t="s">
        <v>167</v>
      </c>
      <c r="N88" s="4"/>
      <c r="O88" s="34"/>
      <c r="P88" s="34"/>
      <c r="Q88" s="34"/>
      <c r="R88" s="34"/>
      <c r="S88" s="35"/>
      <c r="T88" s="36"/>
    </row>
    <row r="89" spans="1:20" x14ac:dyDescent="0.2">
      <c r="A89" s="178" t="s">
        <v>271</v>
      </c>
      <c r="B89" s="161" t="s">
        <v>380</v>
      </c>
      <c r="C89" s="3" t="s">
        <v>14</v>
      </c>
      <c r="D89" s="4"/>
      <c r="E89" s="26"/>
      <c r="F89" s="26"/>
      <c r="G89" s="26"/>
      <c r="H89" s="26"/>
      <c r="I89" s="26"/>
      <c r="J89" s="75"/>
      <c r="K89" s="172" t="s">
        <v>454</v>
      </c>
      <c r="L89" s="161" t="s">
        <v>402</v>
      </c>
      <c r="M89" s="10" t="s">
        <v>93</v>
      </c>
      <c r="N89" s="26"/>
      <c r="O89" s="34"/>
      <c r="P89" s="34"/>
      <c r="Q89" s="34"/>
      <c r="R89" s="34"/>
      <c r="S89" s="35"/>
      <c r="T89" s="36"/>
    </row>
    <row r="90" spans="1:20" x14ac:dyDescent="0.2">
      <c r="A90" s="178" t="s">
        <v>273</v>
      </c>
      <c r="B90" s="161" t="s">
        <v>381</v>
      </c>
      <c r="C90" s="10" t="s">
        <v>35</v>
      </c>
      <c r="D90" s="26"/>
      <c r="E90" s="60"/>
      <c r="F90" s="60"/>
      <c r="G90" s="60"/>
      <c r="H90" s="60"/>
      <c r="I90" s="60"/>
      <c r="J90" s="76"/>
      <c r="K90" s="172" t="s">
        <v>259</v>
      </c>
      <c r="L90" s="161" t="s">
        <v>403</v>
      </c>
      <c r="M90" s="23" t="s">
        <v>15</v>
      </c>
      <c r="N90" s="4"/>
      <c r="O90" s="60"/>
      <c r="P90" s="60"/>
      <c r="Q90" s="60"/>
      <c r="R90" s="60"/>
      <c r="S90" s="60"/>
      <c r="T90" s="36"/>
    </row>
    <row r="91" spans="1:20" x14ac:dyDescent="0.2">
      <c r="A91" s="179" t="s">
        <v>274</v>
      </c>
      <c r="B91" s="161" t="s">
        <v>382</v>
      </c>
      <c r="C91" s="10" t="s">
        <v>97</v>
      </c>
      <c r="D91" s="26"/>
      <c r="E91" s="60"/>
      <c r="F91" s="60"/>
      <c r="G91" s="60"/>
      <c r="H91" s="60"/>
      <c r="I91" s="60"/>
      <c r="J91" s="76"/>
      <c r="K91" s="172" t="s">
        <v>261</v>
      </c>
      <c r="L91" s="160" t="s">
        <v>404</v>
      </c>
      <c r="M91" s="27" t="s">
        <v>31</v>
      </c>
      <c r="N91" s="26"/>
      <c r="O91" s="60"/>
      <c r="P91" s="60"/>
      <c r="Q91" s="60"/>
      <c r="R91" s="60"/>
      <c r="S91" s="60"/>
      <c r="T91" s="36"/>
    </row>
    <row r="92" spans="1:20" x14ac:dyDescent="0.2">
      <c r="A92" s="180"/>
      <c r="B92" s="161"/>
      <c r="D92" s="26"/>
      <c r="E92" s="60"/>
      <c r="F92" s="60"/>
      <c r="G92" s="60"/>
      <c r="H92" s="60"/>
      <c r="I92" s="60"/>
      <c r="J92" s="76"/>
      <c r="K92" s="172" t="s">
        <v>262</v>
      </c>
      <c r="L92" s="161" t="s">
        <v>405</v>
      </c>
      <c r="M92" s="3" t="s">
        <v>42</v>
      </c>
      <c r="N92" s="26"/>
      <c r="O92" s="60"/>
      <c r="P92" s="60"/>
      <c r="Q92" s="60"/>
      <c r="R92" s="60"/>
      <c r="S92" s="60"/>
      <c r="T92" s="36"/>
    </row>
    <row r="93" spans="1:20" x14ac:dyDescent="0.2">
      <c r="A93" s="140"/>
      <c r="B93" s="161"/>
      <c r="C93" s="10"/>
      <c r="D93" s="26"/>
      <c r="E93" s="60"/>
      <c r="F93" s="60"/>
      <c r="G93" s="60"/>
      <c r="H93" s="60"/>
      <c r="I93" s="60"/>
      <c r="J93" s="76"/>
      <c r="K93" s="172" t="s">
        <v>454</v>
      </c>
      <c r="L93" s="161" t="s">
        <v>406</v>
      </c>
      <c r="M93" s="10" t="s">
        <v>201</v>
      </c>
      <c r="N93" s="26"/>
      <c r="O93" s="60"/>
      <c r="P93" s="60"/>
      <c r="Q93" s="60"/>
      <c r="R93" s="60"/>
      <c r="S93" s="60"/>
      <c r="T93" s="36"/>
    </row>
    <row r="94" spans="1:20" x14ac:dyDescent="0.2">
      <c r="A94" s="140"/>
      <c r="B94" s="26"/>
      <c r="C94" s="10"/>
      <c r="D94" s="26"/>
      <c r="E94" s="60"/>
      <c r="F94" s="60"/>
      <c r="G94" s="60"/>
      <c r="H94" s="60"/>
      <c r="I94" s="60"/>
      <c r="J94" s="76"/>
      <c r="K94" s="179" t="s">
        <v>260</v>
      </c>
      <c r="L94" s="161" t="s">
        <v>407</v>
      </c>
      <c r="M94" s="10" t="s">
        <v>462</v>
      </c>
      <c r="N94" s="26"/>
      <c r="O94" s="60"/>
      <c r="P94" s="60"/>
      <c r="Q94" s="60"/>
      <c r="R94" s="60"/>
      <c r="S94" s="60"/>
      <c r="T94" s="36"/>
    </row>
    <row r="95" spans="1:20" x14ac:dyDescent="0.2">
      <c r="A95" s="140"/>
      <c r="B95" s="140"/>
      <c r="C95" s="60"/>
      <c r="D95" s="140"/>
      <c r="E95" s="60"/>
      <c r="F95" s="60"/>
      <c r="G95" s="60"/>
      <c r="H95" s="60"/>
      <c r="I95" s="60"/>
      <c r="J95" s="76"/>
      <c r="K95" s="140"/>
      <c r="L95" s="184"/>
      <c r="M95" s="209" t="s">
        <v>430</v>
      </c>
      <c r="N95" s="131"/>
      <c r="O95" s="131">
        <v>3</v>
      </c>
      <c r="P95" s="131">
        <v>0</v>
      </c>
      <c r="Q95" s="131">
        <v>0</v>
      </c>
      <c r="R95" s="131">
        <v>3</v>
      </c>
      <c r="S95" s="135">
        <v>5</v>
      </c>
      <c r="T95" s="10"/>
    </row>
    <row r="96" spans="1:20" ht="15" customHeight="1" x14ac:dyDescent="0.2">
      <c r="A96" s="140"/>
      <c r="B96" s="164"/>
      <c r="C96" s="60"/>
      <c r="D96" s="140"/>
      <c r="E96" s="60"/>
      <c r="F96" s="60"/>
      <c r="G96" s="60"/>
      <c r="H96" s="60"/>
      <c r="I96" s="60"/>
      <c r="J96" s="60"/>
      <c r="K96" s="160" t="s">
        <v>270</v>
      </c>
      <c r="L96" s="161" t="s">
        <v>408</v>
      </c>
      <c r="M96" s="3" t="s">
        <v>95</v>
      </c>
      <c r="N96" s="24"/>
      <c r="O96" s="31"/>
      <c r="P96" s="31"/>
      <c r="Q96" s="31"/>
      <c r="R96" s="31"/>
      <c r="S96" s="32"/>
      <c r="T96" s="66"/>
    </row>
    <row r="97" spans="1:20" x14ac:dyDescent="0.2">
      <c r="A97" s="140"/>
      <c r="B97" s="164"/>
      <c r="C97" s="60"/>
      <c r="D97" s="140"/>
      <c r="E97" s="60"/>
      <c r="F97" s="60"/>
      <c r="G97" s="60"/>
      <c r="H97" s="60"/>
      <c r="I97" s="60"/>
      <c r="J97" s="60"/>
      <c r="K97" s="160" t="s">
        <v>291</v>
      </c>
      <c r="L97" s="161" t="s">
        <v>409</v>
      </c>
      <c r="M97" s="33" t="s">
        <v>99</v>
      </c>
      <c r="N97" s="147"/>
      <c r="O97" s="23"/>
      <c r="P97" s="23"/>
      <c r="Q97" s="23"/>
      <c r="R97" s="23"/>
      <c r="S97" s="58"/>
      <c r="T97" s="23"/>
    </row>
    <row r="98" spans="1:20" x14ac:dyDescent="0.2">
      <c r="A98" s="140"/>
      <c r="B98" s="164"/>
      <c r="C98" s="60"/>
      <c r="D98" s="140"/>
      <c r="E98" s="60"/>
      <c r="F98" s="60"/>
      <c r="G98" s="60"/>
      <c r="H98" s="60"/>
      <c r="I98" s="60"/>
      <c r="J98" s="60"/>
      <c r="K98" s="178" t="s">
        <v>292</v>
      </c>
      <c r="L98" s="161" t="s">
        <v>410</v>
      </c>
      <c r="M98" s="27" t="s">
        <v>107</v>
      </c>
      <c r="N98" s="14"/>
      <c r="O98" s="10"/>
      <c r="P98" s="10"/>
      <c r="Q98" s="10"/>
      <c r="R98" s="10"/>
      <c r="S98" s="4"/>
      <c r="T98" s="59"/>
    </row>
    <row r="99" spans="1:20" x14ac:dyDescent="0.2">
      <c r="A99" s="140"/>
      <c r="B99" s="164"/>
      <c r="C99" s="60"/>
      <c r="D99" s="140"/>
      <c r="E99" s="60"/>
      <c r="F99" s="60"/>
      <c r="G99" s="60"/>
      <c r="H99" s="60"/>
      <c r="I99" s="60"/>
      <c r="J99" s="60"/>
      <c r="K99" s="161" t="s">
        <v>293</v>
      </c>
      <c r="L99" s="161" t="s">
        <v>411</v>
      </c>
      <c r="M99" s="27" t="s">
        <v>101</v>
      </c>
      <c r="N99" s="14"/>
      <c r="O99" s="10"/>
      <c r="P99" s="10"/>
      <c r="Q99" s="10"/>
      <c r="R99" s="10"/>
      <c r="S99" s="4"/>
      <c r="T99" s="59"/>
    </row>
    <row r="100" spans="1:20" x14ac:dyDescent="0.2">
      <c r="A100" s="140"/>
      <c r="B100" s="164"/>
      <c r="C100" s="60"/>
      <c r="D100" s="140"/>
      <c r="E100" s="60"/>
      <c r="F100" s="60"/>
      <c r="G100" s="60"/>
      <c r="H100" s="60"/>
      <c r="I100" s="60"/>
      <c r="J100" s="60"/>
      <c r="K100" s="178" t="s">
        <v>294</v>
      </c>
      <c r="L100" s="161" t="s">
        <v>412</v>
      </c>
      <c r="M100" s="27" t="s">
        <v>102</v>
      </c>
      <c r="N100" s="14"/>
      <c r="O100" s="37"/>
      <c r="P100" s="37"/>
      <c r="Q100" s="37"/>
      <c r="R100" s="37"/>
      <c r="S100" s="4"/>
      <c r="T100" s="59"/>
    </row>
    <row r="101" spans="1:20" x14ac:dyDescent="0.2">
      <c r="A101" s="140"/>
      <c r="B101" s="164"/>
      <c r="C101" s="60"/>
      <c r="D101" s="140"/>
      <c r="E101" s="60"/>
      <c r="F101" s="60"/>
      <c r="G101" s="60"/>
      <c r="H101" s="60"/>
      <c r="I101" s="60"/>
      <c r="J101" s="60"/>
      <c r="K101" s="178" t="s">
        <v>453</v>
      </c>
      <c r="L101" s="161" t="s">
        <v>413</v>
      </c>
      <c r="M101" s="10" t="s">
        <v>105</v>
      </c>
      <c r="N101" s="26"/>
      <c r="O101" s="10"/>
      <c r="P101" s="10"/>
      <c r="Q101" s="10"/>
      <c r="R101" s="10"/>
      <c r="S101" s="4"/>
      <c r="T101" s="59"/>
    </row>
    <row r="102" spans="1:20" x14ac:dyDescent="0.2">
      <c r="A102" s="140"/>
      <c r="B102" s="164"/>
      <c r="C102" s="60"/>
      <c r="D102" s="140"/>
      <c r="E102" s="60"/>
      <c r="F102" s="60"/>
      <c r="G102" s="60"/>
      <c r="H102" s="60"/>
      <c r="I102" s="60"/>
      <c r="J102" s="60"/>
      <c r="K102" s="161" t="s">
        <v>295</v>
      </c>
      <c r="L102" s="161" t="s">
        <v>414</v>
      </c>
      <c r="M102" s="10" t="s">
        <v>106</v>
      </c>
      <c r="N102" s="26"/>
      <c r="O102" s="10"/>
      <c r="P102" s="10"/>
      <c r="Q102" s="10"/>
      <c r="R102" s="10"/>
      <c r="S102" s="4"/>
      <c r="T102" s="10"/>
    </row>
    <row r="103" spans="1:20" x14ac:dyDescent="0.2">
      <c r="A103" s="140"/>
      <c r="B103" s="164"/>
      <c r="C103" s="60"/>
      <c r="D103" s="140"/>
      <c r="E103" s="60"/>
      <c r="F103" s="60"/>
      <c r="G103" s="60"/>
      <c r="H103" s="60"/>
      <c r="I103" s="60"/>
      <c r="J103" s="60"/>
      <c r="K103" s="180" t="s">
        <v>296</v>
      </c>
      <c r="L103" s="161" t="s">
        <v>415</v>
      </c>
      <c r="M103" s="10" t="s">
        <v>100</v>
      </c>
      <c r="N103" s="26"/>
      <c r="O103" s="10"/>
      <c r="P103" s="10"/>
      <c r="Q103" s="10"/>
      <c r="R103" s="10"/>
      <c r="S103" s="10"/>
      <c r="T103" s="10"/>
    </row>
    <row r="104" spans="1:20" x14ac:dyDescent="0.2">
      <c r="A104" s="140"/>
      <c r="B104" s="86"/>
      <c r="C104" s="27"/>
      <c r="D104" s="14"/>
      <c r="E104" s="34"/>
      <c r="F104" s="34"/>
      <c r="G104" s="34"/>
      <c r="H104" s="34"/>
      <c r="I104" s="35"/>
      <c r="J104" s="36"/>
      <c r="K104" s="178" t="s">
        <v>297</v>
      </c>
      <c r="L104" s="161" t="s">
        <v>416</v>
      </c>
      <c r="M104" s="10" t="s">
        <v>180</v>
      </c>
      <c r="N104" s="26"/>
      <c r="O104" s="40"/>
      <c r="P104" s="40"/>
      <c r="Q104" s="40"/>
      <c r="R104" s="40"/>
      <c r="S104" s="4"/>
      <c r="T104" s="10"/>
    </row>
    <row r="105" spans="1:20" x14ac:dyDescent="0.2">
      <c r="A105" s="140"/>
      <c r="B105" s="86"/>
      <c r="C105" s="10"/>
      <c r="D105" s="26"/>
      <c r="E105" s="34"/>
      <c r="F105" s="34"/>
      <c r="G105" s="34"/>
      <c r="H105" s="34"/>
      <c r="I105" s="35"/>
      <c r="J105" s="36"/>
      <c r="K105" s="158" t="s">
        <v>298</v>
      </c>
      <c r="L105" s="161" t="s">
        <v>417</v>
      </c>
      <c r="M105" s="10" t="s">
        <v>29</v>
      </c>
      <c r="N105" s="26"/>
      <c r="O105" s="40"/>
      <c r="P105" s="40"/>
      <c r="Q105" s="40"/>
      <c r="R105" s="40"/>
      <c r="S105" s="4"/>
      <c r="T105" s="10"/>
    </row>
    <row r="106" spans="1:20" x14ac:dyDescent="0.2">
      <c r="A106" s="140"/>
      <c r="B106" s="108"/>
      <c r="C106" s="60"/>
      <c r="D106" s="141"/>
      <c r="E106" s="41"/>
      <c r="F106" s="41"/>
      <c r="G106" s="41"/>
      <c r="H106" s="41"/>
      <c r="I106" s="29"/>
      <c r="J106" s="36"/>
      <c r="K106" s="177" t="s">
        <v>299</v>
      </c>
      <c r="L106" s="161" t="s">
        <v>418</v>
      </c>
      <c r="M106" s="10" t="s">
        <v>98</v>
      </c>
      <c r="N106" s="26"/>
      <c r="O106" s="10"/>
      <c r="P106" s="10"/>
      <c r="Q106" s="10"/>
      <c r="R106" s="10"/>
      <c r="S106" s="26"/>
      <c r="T106" s="59"/>
    </row>
    <row r="107" spans="1:20" x14ac:dyDescent="0.2">
      <c r="A107" s="140"/>
      <c r="B107" s="108"/>
      <c r="C107" s="16"/>
      <c r="D107" s="28"/>
      <c r="E107" s="41"/>
      <c r="F107" s="41"/>
      <c r="G107" s="41"/>
      <c r="H107" s="41"/>
      <c r="I107" s="29"/>
      <c r="J107" s="36"/>
      <c r="K107" s="174" t="s">
        <v>300</v>
      </c>
      <c r="L107" s="161" t="s">
        <v>419</v>
      </c>
      <c r="M107" s="16" t="s">
        <v>186</v>
      </c>
      <c r="N107" s="28"/>
      <c r="O107" s="10"/>
      <c r="P107" s="10"/>
      <c r="Q107" s="10"/>
      <c r="R107" s="10"/>
      <c r="S107" s="26"/>
      <c r="T107" s="59"/>
    </row>
    <row r="108" spans="1:20" x14ac:dyDescent="0.2">
      <c r="A108" s="140"/>
      <c r="B108" s="108"/>
      <c r="C108" s="16"/>
      <c r="D108" s="28"/>
      <c r="E108" s="41"/>
      <c r="F108" s="41"/>
      <c r="G108" s="41"/>
      <c r="H108" s="41"/>
      <c r="I108" s="29"/>
      <c r="J108" s="36"/>
      <c r="K108" s="127" t="s">
        <v>301</v>
      </c>
      <c r="L108" s="161" t="s">
        <v>420</v>
      </c>
      <c r="M108" s="10" t="s">
        <v>189</v>
      </c>
      <c r="N108" s="26"/>
      <c r="O108" s="10"/>
      <c r="P108" s="10"/>
      <c r="Q108" s="10"/>
      <c r="R108" s="10"/>
      <c r="S108" s="26"/>
      <c r="T108" s="59"/>
    </row>
    <row r="109" spans="1:20" x14ac:dyDescent="0.2">
      <c r="A109" s="140"/>
      <c r="B109" s="108"/>
      <c r="C109" s="16"/>
      <c r="D109" s="28"/>
      <c r="E109" s="41"/>
      <c r="F109" s="41"/>
      <c r="G109" s="41"/>
      <c r="H109" s="41"/>
      <c r="I109" s="29"/>
      <c r="J109" s="36"/>
      <c r="K109" s="172" t="s">
        <v>454</v>
      </c>
      <c r="L109" s="161" t="s">
        <v>421</v>
      </c>
      <c r="M109" s="23" t="s">
        <v>188</v>
      </c>
      <c r="N109" s="24"/>
      <c r="O109" s="10"/>
      <c r="P109" s="10"/>
      <c r="Q109" s="10"/>
      <c r="R109" s="10"/>
      <c r="S109" s="26"/>
      <c r="T109" s="59"/>
    </row>
    <row r="110" spans="1:20" x14ac:dyDescent="0.2">
      <c r="A110" s="140"/>
      <c r="B110" s="108"/>
      <c r="C110" s="16"/>
      <c r="D110" s="28"/>
      <c r="E110" s="41"/>
      <c r="F110" s="41"/>
      <c r="G110" s="41"/>
      <c r="H110" s="41"/>
      <c r="I110" s="29"/>
      <c r="J110" s="77"/>
      <c r="K110" s="172" t="s">
        <v>454</v>
      </c>
      <c r="L110" s="161" t="s">
        <v>422</v>
      </c>
      <c r="M110" s="10" t="s">
        <v>195</v>
      </c>
      <c r="N110" s="26"/>
      <c r="O110" s="10"/>
      <c r="P110" s="10"/>
      <c r="Q110" s="10"/>
      <c r="R110" s="10"/>
      <c r="S110" s="26"/>
      <c r="T110" s="59"/>
    </row>
    <row r="111" spans="1:20" x14ac:dyDescent="0.2">
      <c r="A111" s="140"/>
      <c r="B111" s="108"/>
      <c r="C111" s="16"/>
      <c r="D111" s="28"/>
      <c r="E111" s="41"/>
      <c r="F111" s="41"/>
      <c r="G111" s="41"/>
      <c r="H111" s="41"/>
      <c r="I111" s="29"/>
      <c r="J111" s="77"/>
      <c r="K111" s="172" t="s">
        <v>454</v>
      </c>
      <c r="L111" s="161" t="s">
        <v>423</v>
      </c>
      <c r="M111" s="10" t="s">
        <v>182</v>
      </c>
      <c r="N111" s="26"/>
      <c r="O111" s="10"/>
      <c r="P111" s="10"/>
      <c r="Q111" s="10"/>
      <c r="R111" s="10"/>
      <c r="S111" s="26"/>
      <c r="T111" s="59"/>
    </row>
    <row r="112" spans="1:20" x14ac:dyDescent="0.2">
      <c r="A112" s="140"/>
      <c r="B112" s="108"/>
      <c r="C112" s="16"/>
      <c r="D112" s="28"/>
      <c r="E112" s="41"/>
      <c r="F112" s="41"/>
      <c r="G112" s="41"/>
      <c r="H112" s="41"/>
      <c r="I112" s="29"/>
      <c r="J112" s="77"/>
      <c r="K112" s="172" t="s">
        <v>454</v>
      </c>
      <c r="L112" s="161" t="s">
        <v>424</v>
      </c>
      <c r="M112" s="10" t="s">
        <v>187</v>
      </c>
      <c r="N112" s="26"/>
      <c r="O112" s="10"/>
      <c r="P112" s="10"/>
      <c r="Q112" s="10"/>
      <c r="R112" s="10"/>
      <c r="S112" s="26"/>
      <c r="T112" s="59"/>
    </row>
    <row r="113" spans="1:24" x14ac:dyDescent="0.2">
      <c r="A113" s="140"/>
      <c r="B113" s="108"/>
      <c r="C113" s="16"/>
      <c r="D113" s="28"/>
      <c r="E113" s="41"/>
      <c r="F113" s="41"/>
      <c r="G113" s="41"/>
      <c r="H113" s="41"/>
      <c r="I113" s="29"/>
      <c r="J113" s="77"/>
      <c r="K113" s="172" t="s">
        <v>454</v>
      </c>
      <c r="L113" s="161" t="s">
        <v>425</v>
      </c>
      <c r="M113" s="10" t="s">
        <v>196</v>
      </c>
      <c r="N113" s="26"/>
      <c r="O113" s="10"/>
      <c r="P113" s="10"/>
      <c r="Q113" s="10"/>
      <c r="R113" s="10"/>
      <c r="S113" s="26"/>
      <c r="T113" s="59"/>
    </row>
    <row r="114" spans="1:24" x14ac:dyDescent="0.2">
      <c r="A114" s="140"/>
      <c r="B114" s="86"/>
      <c r="C114" s="10"/>
      <c r="D114" s="26"/>
      <c r="E114" s="34"/>
      <c r="F114" s="34"/>
      <c r="G114" s="34"/>
      <c r="H114" s="34"/>
      <c r="I114" s="35"/>
      <c r="J114" s="71"/>
      <c r="K114" s="172" t="s">
        <v>454</v>
      </c>
      <c r="L114" s="161" t="s">
        <v>426</v>
      </c>
      <c r="M114" s="10" t="s">
        <v>183</v>
      </c>
      <c r="N114" s="26"/>
      <c r="O114" s="10"/>
      <c r="P114" s="10"/>
      <c r="Q114" s="10"/>
      <c r="R114" s="10"/>
      <c r="S114" s="26"/>
      <c r="T114" s="59"/>
    </row>
    <row r="115" spans="1:24" x14ac:dyDescent="0.2">
      <c r="A115" s="140"/>
      <c r="B115" s="86"/>
      <c r="C115" s="10"/>
      <c r="D115" s="26"/>
      <c r="E115" s="34"/>
      <c r="F115" s="34"/>
      <c r="G115" s="34"/>
      <c r="H115" s="34"/>
      <c r="I115" s="35"/>
      <c r="J115" s="71"/>
      <c r="K115" s="127" t="s">
        <v>277</v>
      </c>
      <c r="L115" s="161" t="s">
        <v>427</v>
      </c>
      <c r="M115" s="10" t="s">
        <v>431</v>
      </c>
      <c r="N115" s="26"/>
      <c r="O115" s="34"/>
      <c r="P115" s="34"/>
      <c r="Q115" s="34"/>
      <c r="R115" s="34"/>
      <c r="S115" s="35"/>
      <c r="T115" s="59"/>
    </row>
    <row r="116" spans="1:24" x14ac:dyDescent="0.2">
      <c r="A116" s="140"/>
      <c r="B116" s="14"/>
      <c r="C116" s="23"/>
      <c r="D116" s="24"/>
      <c r="E116" s="34"/>
      <c r="F116" s="34"/>
      <c r="G116" s="34"/>
      <c r="H116" s="34"/>
      <c r="I116" s="35"/>
      <c r="J116" s="71"/>
      <c r="K116" s="172" t="s">
        <v>454</v>
      </c>
      <c r="L116" s="161" t="s">
        <v>428</v>
      </c>
      <c r="M116" s="10" t="s">
        <v>190</v>
      </c>
      <c r="N116" s="26"/>
      <c r="O116" s="34"/>
      <c r="P116" s="34"/>
      <c r="Q116" s="34"/>
      <c r="R116" s="34"/>
      <c r="S116" s="35"/>
      <c r="T116" s="59"/>
    </row>
    <row r="117" spans="1:24" x14ac:dyDescent="0.2">
      <c r="A117" s="140"/>
      <c r="B117" s="14"/>
      <c r="C117" s="23"/>
      <c r="D117" s="24"/>
      <c r="E117" s="34"/>
      <c r="F117" s="34"/>
      <c r="G117" s="34"/>
      <c r="H117" s="34"/>
      <c r="I117" s="35"/>
      <c r="J117" s="71"/>
      <c r="K117" s="172" t="s">
        <v>454</v>
      </c>
      <c r="L117" s="161" t="s">
        <v>429</v>
      </c>
      <c r="M117" s="10" t="s">
        <v>191</v>
      </c>
      <c r="N117" s="26"/>
      <c r="O117" s="34"/>
      <c r="P117" s="34"/>
      <c r="Q117" s="34"/>
      <c r="R117" s="34"/>
      <c r="S117" s="35"/>
      <c r="T117" s="59"/>
    </row>
    <row r="118" spans="1:24" x14ac:dyDescent="0.2">
      <c r="A118" s="140"/>
      <c r="B118" s="14"/>
      <c r="C118" s="23"/>
      <c r="D118" s="24"/>
      <c r="E118" s="34"/>
      <c r="F118" s="34"/>
      <c r="G118" s="34"/>
      <c r="H118" s="34"/>
      <c r="I118" s="35"/>
      <c r="J118" s="71"/>
      <c r="K118" s="172" t="s">
        <v>454</v>
      </c>
      <c r="L118" s="161" t="s">
        <v>434</v>
      </c>
      <c r="M118" s="10" t="s">
        <v>192</v>
      </c>
      <c r="N118" s="26"/>
      <c r="O118" s="34"/>
      <c r="P118" s="34"/>
      <c r="Q118" s="34"/>
      <c r="R118" s="34"/>
      <c r="S118" s="35"/>
      <c r="T118" s="59"/>
    </row>
    <row r="119" spans="1:24" x14ac:dyDescent="0.2">
      <c r="A119" s="140"/>
      <c r="B119" s="14"/>
      <c r="C119" s="23"/>
      <c r="D119" s="24"/>
      <c r="E119" s="34"/>
      <c r="F119" s="34"/>
      <c r="G119" s="34"/>
      <c r="H119" s="34"/>
      <c r="I119" s="35"/>
      <c r="J119" s="71"/>
      <c r="K119" s="172" t="s">
        <v>454</v>
      </c>
      <c r="L119" s="161" t="s">
        <v>463</v>
      </c>
      <c r="M119" s="10" t="s">
        <v>108</v>
      </c>
      <c r="N119" s="26"/>
      <c r="O119" s="34"/>
      <c r="P119" s="34"/>
      <c r="Q119" s="34"/>
      <c r="R119" s="34"/>
      <c r="S119" s="35"/>
      <c r="T119" s="59"/>
    </row>
    <row r="120" spans="1:24" s="189" customFormat="1" ht="34.5" customHeight="1" x14ac:dyDescent="0.25">
      <c r="A120" s="187"/>
      <c r="B120" s="188">
        <v>1</v>
      </c>
      <c r="C120" s="214" t="s">
        <v>457</v>
      </c>
      <c r="D120" s="215"/>
      <c r="E120" s="215"/>
      <c r="F120" s="215"/>
      <c r="G120" s="215"/>
      <c r="H120" s="215"/>
      <c r="I120" s="215"/>
      <c r="J120" s="215"/>
      <c r="K120" s="215"/>
      <c r="L120" s="215"/>
      <c r="M120" s="215"/>
      <c r="N120" s="215"/>
      <c r="O120" s="215"/>
      <c r="P120" s="215"/>
      <c r="Q120" s="215"/>
      <c r="R120" s="215"/>
      <c r="S120" s="215"/>
      <c r="T120" s="216"/>
    </row>
    <row r="121" spans="1:24" s="189" customFormat="1" ht="15.6" customHeight="1" x14ac:dyDescent="0.25">
      <c r="A121" s="187"/>
      <c r="B121" s="190">
        <v>2</v>
      </c>
      <c r="C121" s="217" t="s">
        <v>456</v>
      </c>
      <c r="D121" s="218"/>
      <c r="E121" s="218"/>
      <c r="F121" s="218"/>
      <c r="G121" s="218"/>
      <c r="H121" s="218"/>
      <c r="I121" s="218"/>
      <c r="J121" s="218"/>
      <c r="K121" s="218"/>
      <c r="L121" s="218"/>
      <c r="M121" s="218"/>
      <c r="N121" s="218"/>
      <c r="O121" s="218"/>
      <c r="P121" s="218"/>
      <c r="Q121" s="218"/>
      <c r="R121" s="218"/>
      <c r="S121" s="218"/>
      <c r="T121" s="219"/>
    </row>
    <row r="122" spans="1:24" s="189" customFormat="1" ht="15.6" customHeight="1" x14ac:dyDescent="0.25">
      <c r="A122" s="187"/>
      <c r="B122" s="190">
        <v>3</v>
      </c>
      <c r="C122" s="191" t="s">
        <v>466</v>
      </c>
      <c r="D122" s="101"/>
      <c r="E122" s="192"/>
      <c r="F122" s="192"/>
      <c r="G122" s="192"/>
      <c r="H122" s="192"/>
      <c r="I122" s="192"/>
      <c r="J122" s="192"/>
      <c r="K122" s="101"/>
      <c r="L122" s="101"/>
      <c r="M122" s="192"/>
      <c r="N122" s="101"/>
      <c r="O122" s="192"/>
      <c r="P122" s="192"/>
      <c r="Q122" s="192"/>
      <c r="R122" s="192"/>
      <c r="S122" s="192"/>
      <c r="T122" s="193"/>
    </row>
    <row r="123" spans="1:24" s="189" customFormat="1" ht="17.45" customHeight="1" x14ac:dyDescent="0.25">
      <c r="A123" s="187"/>
      <c r="B123" s="190">
        <v>4</v>
      </c>
      <c r="C123" s="220" t="s">
        <v>458</v>
      </c>
      <c r="D123" s="218"/>
      <c r="E123" s="218"/>
      <c r="F123" s="218"/>
      <c r="G123" s="218"/>
      <c r="H123" s="218"/>
      <c r="I123" s="218"/>
      <c r="J123" s="218"/>
      <c r="K123" s="218"/>
      <c r="L123" s="218"/>
      <c r="M123" s="218"/>
      <c r="N123" s="218"/>
      <c r="O123" s="218"/>
      <c r="P123" s="218"/>
      <c r="Q123" s="218"/>
      <c r="R123" s="218"/>
      <c r="S123" s="218"/>
      <c r="T123" s="219"/>
    </row>
    <row r="124" spans="1:24" s="189" customFormat="1" ht="26.1" customHeight="1" x14ac:dyDescent="0.25">
      <c r="A124" s="187"/>
      <c r="B124" s="190">
        <v>5</v>
      </c>
      <c r="C124" s="211" t="s">
        <v>459</v>
      </c>
      <c r="D124" s="211"/>
      <c r="E124" s="211"/>
      <c r="F124" s="211"/>
      <c r="G124" s="211"/>
      <c r="H124" s="211"/>
      <c r="I124" s="211"/>
      <c r="J124" s="211"/>
      <c r="K124" s="211"/>
      <c r="L124" s="211"/>
      <c r="M124" s="211"/>
      <c r="N124" s="211"/>
      <c r="O124" s="211"/>
      <c r="P124" s="211"/>
      <c r="Q124" s="211"/>
      <c r="R124" s="211"/>
      <c r="S124" s="211"/>
      <c r="T124" s="211"/>
    </row>
    <row r="125" spans="1:24" s="189" customFormat="1" ht="15" customHeight="1" x14ac:dyDescent="0.25">
      <c r="A125" s="187"/>
      <c r="B125" s="190">
        <v>6</v>
      </c>
      <c r="C125" s="211" t="s">
        <v>467</v>
      </c>
      <c r="D125" s="211"/>
      <c r="E125" s="211"/>
      <c r="F125" s="211"/>
      <c r="G125" s="211"/>
      <c r="H125" s="211"/>
      <c r="I125" s="211"/>
      <c r="J125" s="211"/>
      <c r="K125" s="211"/>
      <c r="L125" s="211"/>
      <c r="M125" s="211"/>
      <c r="N125" s="211"/>
      <c r="O125" s="211"/>
      <c r="P125" s="211"/>
      <c r="Q125" s="211"/>
      <c r="R125" s="211"/>
      <c r="S125" s="211"/>
      <c r="T125" s="211"/>
    </row>
    <row r="126" spans="1:24" s="189" customFormat="1" ht="23.45" customHeight="1" thickBot="1" x14ac:dyDescent="0.3">
      <c r="A126" s="187"/>
      <c r="B126" s="190">
        <v>7</v>
      </c>
      <c r="C126" s="211" t="s">
        <v>472</v>
      </c>
      <c r="D126" s="211"/>
      <c r="E126" s="211"/>
      <c r="F126" s="211"/>
      <c r="G126" s="211"/>
      <c r="H126" s="211"/>
      <c r="I126" s="211"/>
      <c r="J126" s="211"/>
      <c r="K126" s="211"/>
      <c r="L126" s="211"/>
      <c r="M126" s="211"/>
      <c r="N126" s="211"/>
      <c r="O126" s="211"/>
      <c r="P126" s="211"/>
      <c r="Q126" s="211"/>
      <c r="R126" s="211"/>
      <c r="S126" s="211"/>
      <c r="T126" s="211"/>
      <c r="V126" s="194"/>
      <c r="W126" s="194"/>
      <c r="X126" s="194"/>
    </row>
    <row r="127" spans="1:24" x14ac:dyDescent="0.2">
      <c r="A127" s="140"/>
      <c r="B127" s="165" t="s">
        <v>125</v>
      </c>
      <c r="C127" s="42" t="s">
        <v>126</v>
      </c>
      <c r="D127" s="142"/>
      <c r="E127" s="43" t="s">
        <v>0</v>
      </c>
      <c r="F127" s="43" t="s">
        <v>127</v>
      </c>
      <c r="G127" s="43" t="s">
        <v>2</v>
      </c>
      <c r="H127" s="43" t="s">
        <v>128</v>
      </c>
      <c r="I127" s="44" t="s">
        <v>129</v>
      </c>
    </row>
    <row r="128" spans="1:24" x14ac:dyDescent="0.2">
      <c r="A128" s="172" t="s">
        <v>130</v>
      </c>
      <c r="B128" s="161" t="s">
        <v>475</v>
      </c>
      <c r="C128" s="3" t="s">
        <v>131</v>
      </c>
      <c r="D128" s="4"/>
      <c r="E128" s="4">
        <v>3</v>
      </c>
      <c r="F128" s="4">
        <v>0</v>
      </c>
      <c r="G128" s="4">
        <v>0</v>
      </c>
      <c r="H128" s="4">
        <f t="shared" ref="H128:H133" si="3">IF(ISBLANK(B128),"",ROUNDUP((E128+(F128+G128)/2),0))</f>
        <v>3</v>
      </c>
      <c r="I128" s="46">
        <v>5</v>
      </c>
      <c r="M128" s="36" t="s">
        <v>8</v>
      </c>
      <c r="N128" s="36"/>
      <c r="O128" s="36" t="s">
        <v>4</v>
      </c>
      <c r="P128" s="36" t="s">
        <v>171</v>
      </c>
    </row>
    <row r="129" spans="1:16" x14ac:dyDescent="0.2">
      <c r="A129" s="172" t="s">
        <v>132</v>
      </c>
      <c r="B129" s="161" t="s">
        <v>476</v>
      </c>
      <c r="C129" s="27" t="s">
        <v>133</v>
      </c>
      <c r="D129" s="14"/>
      <c r="E129" s="4">
        <v>2</v>
      </c>
      <c r="F129" s="4">
        <v>2</v>
      </c>
      <c r="G129" s="4">
        <v>0</v>
      </c>
      <c r="H129" s="4">
        <f t="shared" si="3"/>
        <v>3</v>
      </c>
      <c r="I129" s="46">
        <v>4</v>
      </c>
      <c r="M129" s="36" t="s">
        <v>124</v>
      </c>
      <c r="N129" s="36"/>
      <c r="O129" s="26">
        <f>SUM(I17+S17+I30+S30+I45+S45+I59+S59)</f>
        <v>240</v>
      </c>
      <c r="P129" s="26">
        <f>SUM(H17+R17+H30+R30+H45+R45+H59+R59)</f>
        <v>164</v>
      </c>
    </row>
    <row r="130" spans="1:16" x14ac:dyDescent="0.2">
      <c r="A130" s="172" t="s">
        <v>134</v>
      </c>
      <c r="B130" s="161" t="s">
        <v>477</v>
      </c>
      <c r="C130" s="27" t="s">
        <v>135</v>
      </c>
      <c r="D130" s="14"/>
      <c r="E130" s="4">
        <v>3</v>
      </c>
      <c r="F130" s="4">
        <v>0</v>
      </c>
      <c r="G130" s="4">
        <v>0</v>
      </c>
      <c r="H130" s="4">
        <f t="shared" si="3"/>
        <v>3</v>
      </c>
      <c r="I130" s="45">
        <v>5</v>
      </c>
      <c r="M130" s="36" t="s">
        <v>471</v>
      </c>
      <c r="N130" s="36"/>
      <c r="O130" s="26">
        <f>SUM(I43+I42+S42+S43+I54+I56+I57+I58+S50+S51+S52+S53+S54+S55+I55)</f>
        <v>60</v>
      </c>
      <c r="P130" s="26">
        <f>SUM(H43+H42+R42+R43+H54+H56+H57+H58+R50+R51+R52+R53+R54+R55+H55)</f>
        <v>41</v>
      </c>
    </row>
    <row r="131" spans="1:16" x14ac:dyDescent="0.2">
      <c r="A131" s="172" t="s">
        <v>136</v>
      </c>
      <c r="B131" s="161" t="s">
        <v>478</v>
      </c>
      <c r="C131" s="27" t="s">
        <v>137</v>
      </c>
      <c r="D131" s="14"/>
      <c r="E131" s="4">
        <v>3</v>
      </c>
      <c r="F131" s="4">
        <v>0</v>
      </c>
      <c r="G131" s="4">
        <v>0</v>
      </c>
      <c r="H131" s="4">
        <f t="shared" si="3"/>
        <v>3</v>
      </c>
      <c r="I131" s="45">
        <v>5</v>
      </c>
      <c r="M131" s="36" t="s">
        <v>172</v>
      </c>
      <c r="N131" s="36"/>
      <c r="O131" s="26">
        <f>O130/O129</f>
        <v>0.25</v>
      </c>
      <c r="P131" s="26">
        <f>P130/P129</f>
        <v>0.25</v>
      </c>
    </row>
    <row r="132" spans="1:16" x14ac:dyDescent="0.2">
      <c r="A132" s="172" t="s">
        <v>138</v>
      </c>
      <c r="B132" s="161" t="s">
        <v>479</v>
      </c>
      <c r="C132" s="3" t="s">
        <v>139</v>
      </c>
      <c r="D132" s="4"/>
      <c r="E132" s="4">
        <v>3</v>
      </c>
      <c r="F132" s="4">
        <v>0</v>
      </c>
      <c r="G132" s="4">
        <v>0</v>
      </c>
      <c r="H132" s="4">
        <f t="shared" si="3"/>
        <v>3</v>
      </c>
      <c r="I132" s="45">
        <v>4</v>
      </c>
      <c r="M132" s="36" t="s">
        <v>123</v>
      </c>
      <c r="N132" s="36"/>
      <c r="O132" s="26">
        <f>SUM(I8+I9+I10+I11+I12+S8+S9+S10+S11+I22+S22+S24+S28)</f>
        <v>60</v>
      </c>
      <c r="P132" s="26">
        <f>SUM(H8+H9+H10+H11+H12+R8+R9+R10+R11+H22+R22+R24+R28)</f>
        <v>36</v>
      </c>
    </row>
    <row r="133" spans="1:16" x14ac:dyDescent="0.2">
      <c r="A133" s="172" t="s">
        <v>140</v>
      </c>
      <c r="B133" s="161" t="s">
        <v>480</v>
      </c>
      <c r="C133" s="3" t="s">
        <v>141</v>
      </c>
      <c r="D133" s="4"/>
      <c r="E133" s="4">
        <v>3</v>
      </c>
      <c r="F133" s="4">
        <v>0</v>
      </c>
      <c r="G133" s="4">
        <v>0</v>
      </c>
      <c r="H133" s="4">
        <f t="shared" si="3"/>
        <v>3</v>
      </c>
      <c r="I133" s="45">
        <v>4</v>
      </c>
      <c r="M133" s="36" t="s">
        <v>164</v>
      </c>
      <c r="N133" s="36"/>
      <c r="O133" s="26">
        <f>SUM(I15+S15+S27+I41)</f>
        <v>12</v>
      </c>
      <c r="P133" s="26">
        <f>SUM(H15+R15+R27+H41)</f>
        <v>9</v>
      </c>
    </row>
    <row r="134" spans="1:16" x14ac:dyDescent="0.2">
      <c r="A134" s="172" t="s">
        <v>142</v>
      </c>
      <c r="B134" s="161" t="s">
        <v>481</v>
      </c>
      <c r="C134" s="27" t="s">
        <v>143</v>
      </c>
      <c r="D134" s="14"/>
      <c r="E134" s="4">
        <v>3</v>
      </c>
      <c r="F134" s="4">
        <v>0</v>
      </c>
      <c r="G134" s="4">
        <v>0</v>
      </c>
      <c r="H134" s="4">
        <f>IF(ISBLANK(C134),"",ROUNDUP((E134+(F134+G134)/2),0))</f>
        <v>3</v>
      </c>
      <c r="I134" s="46">
        <v>5</v>
      </c>
      <c r="M134" s="36" t="s">
        <v>170</v>
      </c>
      <c r="N134" s="36"/>
      <c r="O134" s="26">
        <f>SUM(I54+I55+I42+S42)</f>
        <v>12</v>
      </c>
      <c r="P134" s="26">
        <f>SUM(H54+H55+H42+R42)</f>
        <v>8</v>
      </c>
    </row>
    <row r="135" spans="1:16" x14ac:dyDescent="0.2">
      <c r="A135" s="172" t="s">
        <v>144</v>
      </c>
      <c r="B135" s="161" t="s">
        <v>482</v>
      </c>
      <c r="C135" s="27" t="s">
        <v>145</v>
      </c>
      <c r="D135" s="14"/>
      <c r="E135" s="4">
        <v>3</v>
      </c>
      <c r="F135" s="4">
        <v>0</v>
      </c>
      <c r="G135" s="4">
        <v>0</v>
      </c>
      <c r="H135" s="4">
        <f>IF(ISBLANK(C135),"",ROUNDUP((E135+(F135+G135)/2),0))</f>
        <v>3</v>
      </c>
      <c r="I135" s="46">
        <v>5</v>
      </c>
      <c r="M135" s="36" t="s">
        <v>174</v>
      </c>
      <c r="N135" s="36"/>
      <c r="O135" s="36"/>
      <c r="P135" s="36"/>
    </row>
    <row r="136" spans="1:16" x14ac:dyDescent="0.2">
      <c r="A136" s="172" t="s">
        <v>146</v>
      </c>
      <c r="B136" s="161" t="s">
        <v>483</v>
      </c>
      <c r="C136" s="3" t="s">
        <v>83</v>
      </c>
      <c r="D136" s="4"/>
      <c r="E136" s="4">
        <v>3</v>
      </c>
      <c r="F136" s="4">
        <v>0</v>
      </c>
      <c r="G136" s="4">
        <v>0</v>
      </c>
      <c r="H136" s="4">
        <f>IF(ISBLANK(C136),"",ROUNDUP((E136+(F136+G136)/2),0))</f>
        <v>3</v>
      </c>
      <c r="I136" s="46">
        <v>4</v>
      </c>
      <c r="M136" s="36" t="s">
        <v>175</v>
      </c>
      <c r="N136" s="36"/>
      <c r="O136" s="40"/>
      <c r="P136" s="40"/>
    </row>
    <row r="137" spans="1:16" x14ac:dyDescent="0.2">
      <c r="A137" s="172" t="s">
        <v>147</v>
      </c>
      <c r="B137" s="161" t="s">
        <v>484</v>
      </c>
      <c r="C137" s="27" t="s">
        <v>85</v>
      </c>
      <c r="D137" s="14"/>
      <c r="E137" s="4">
        <v>3</v>
      </c>
      <c r="F137" s="4">
        <v>0</v>
      </c>
      <c r="G137" s="4">
        <v>0</v>
      </c>
      <c r="H137" s="4">
        <f>IF(ISBLANK(C137),"",ROUNDUP((E137+(F137+G137)/2),0))</f>
        <v>3</v>
      </c>
      <c r="I137" s="46">
        <v>5</v>
      </c>
      <c r="M137" s="36" t="s">
        <v>177</v>
      </c>
      <c r="N137" s="36"/>
      <c r="O137" s="60"/>
      <c r="P137" s="60"/>
    </row>
    <row r="138" spans="1:16" x14ac:dyDescent="0.2">
      <c r="A138" s="172" t="s">
        <v>501</v>
      </c>
      <c r="B138" s="161" t="s">
        <v>500</v>
      </c>
      <c r="C138" s="27" t="s">
        <v>84</v>
      </c>
      <c r="D138" s="14"/>
      <c r="E138" s="4">
        <v>2</v>
      </c>
      <c r="F138" s="4">
        <v>0</v>
      </c>
      <c r="G138" s="4">
        <v>0</v>
      </c>
      <c r="H138" s="4">
        <v>2</v>
      </c>
      <c r="I138" s="46">
        <v>3</v>
      </c>
      <c r="M138" s="210"/>
      <c r="N138" s="210"/>
      <c r="O138" s="185"/>
      <c r="P138" s="185"/>
    </row>
    <row r="139" spans="1:16" x14ac:dyDescent="0.2">
      <c r="A139" s="172" t="s">
        <v>148</v>
      </c>
      <c r="B139" s="161" t="s">
        <v>485</v>
      </c>
      <c r="C139" s="27" t="s">
        <v>86</v>
      </c>
      <c r="D139" s="14"/>
      <c r="E139" s="4">
        <v>3</v>
      </c>
      <c r="F139" s="4">
        <v>0</v>
      </c>
      <c r="G139" s="4">
        <v>0</v>
      </c>
      <c r="H139" s="4">
        <f>IF(ISBLANK(C139),"",ROUNDUP((E139+(F139+G139)/2),0))</f>
        <v>3</v>
      </c>
      <c r="I139" s="46">
        <v>5</v>
      </c>
    </row>
    <row r="140" spans="1:16" x14ac:dyDescent="0.2">
      <c r="A140" s="172" t="s">
        <v>149</v>
      </c>
      <c r="B140" s="161" t="s">
        <v>486</v>
      </c>
      <c r="C140" s="27" t="s">
        <v>69</v>
      </c>
      <c r="D140" s="14"/>
      <c r="E140" s="4">
        <v>2</v>
      </c>
      <c r="F140" s="4">
        <v>0</v>
      </c>
      <c r="G140" s="4">
        <v>0</v>
      </c>
      <c r="H140" s="4">
        <v>2</v>
      </c>
      <c r="I140" s="20">
        <v>3</v>
      </c>
    </row>
    <row r="141" spans="1:16" x14ac:dyDescent="0.2">
      <c r="A141" s="172" t="s">
        <v>150</v>
      </c>
      <c r="B141" s="161" t="s">
        <v>487</v>
      </c>
      <c r="C141" s="27" t="s">
        <v>70</v>
      </c>
      <c r="D141" s="14"/>
      <c r="E141" s="4">
        <v>2</v>
      </c>
      <c r="F141" s="4">
        <v>0</v>
      </c>
      <c r="G141" s="4">
        <v>0</v>
      </c>
      <c r="H141" s="4">
        <v>2</v>
      </c>
      <c r="I141" s="20">
        <v>3</v>
      </c>
    </row>
    <row r="142" spans="1:16" x14ac:dyDescent="0.2">
      <c r="A142" s="172" t="s">
        <v>151</v>
      </c>
      <c r="B142" s="161" t="s">
        <v>488</v>
      </c>
      <c r="C142" s="27" t="s">
        <v>66</v>
      </c>
      <c r="D142" s="14"/>
      <c r="E142" s="4">
        <v>2</v>
      </c>
      <c r="F142" s="4">
        <v>0</v>
      </c>
      <c r="G142" s="4">
        <v>0</v>
      </c>
      <c r="H142" s="4">
        <v>2</v>
      </c>
      <c r="I142" s="20">
        <v>3</v>
      </c>
    </row>
    <row r="143" spans="1:16" x14ac:dyDescent="0.2">
      <c r="A143" s="172" t="s">
        <v>152</v>
      </c>
      <c r="B143" s="161" t="s">
        <v>489</v>
      </c>
      <c r="C143" s="27" t="s">
        <v>67</v>
      </c>
      <c r="D143" s="14"/>
      <c r="E143" s="4">
        <v>2</v>
      </c>
      <c r="F143" s="4">
        <v>0</v>
      </c>
      <c r="G143" s="4">
        <v>0</v>
      </c>
      <c r="H143" s="4">
        <v>2</v>
      </c>
      <c r="I143" s="20">
        <v>3</v>
      </c>
    </row>
    <row r="144" spans="1:16" x14ac:dyDescent="0.2">
      <c r="A144" s="172" t="s">
        <v>153</v>
      </c>
      <c r="B144" s="161" t="s">
        <v>490</v>
      </c>
      <c r="C144" s="27" t="s">
        <v>71</v>
      </c>
      <c r="D144" s="14"/>
      <c r="E144" s="4">
        <v>2</v>
      </c>
      <c r="F144" s="4">
        <v>0</v>
      </c>
      <c r="G144" s="4">
        <v>0</v>
      </c>
      <c r="H144" s="4">
        <v>2</v>
      </c>
      <c r="I144" s="20">
        <v>3</v>
      </c>
    </row>
    <row r="145" spans="1:9" x14ac:dyDescent="0.2">
      <c r="A145" s="172" t="s">
        <v>154</v>
      </c>
      <c r="B145" s="161" t="s">
        <v>491</v>
      </c>
      <c r="C145" s="27" t="s">
        <v>72</v>
      </c>
      <c r="D145" s="14"/>
      <c r="E145" s="4">
        <v>2</v>
      </c>
      <c r="F145" s="4">
        <v>0</v>
      </c>
      <c r="G145" s="4">
        <v>0</v>
      </c>
      <c r="H145" s="4">
        <v>2</v>
      </c>
      <c r="I145" s="20">
        <v>3</v>
      </c>
    </row>
    <row r="146" spans="1:9" x14ac:dyDescent="0.2">
      <c r="A146" s="172" t="s">
        <v>155</v>
      </c>
      <c r="B146" s="161" t="s">
        <v>492</v>
      </c>
      <c r="C146" s="27" t="s">
        <v>68</v>
      </c>
      <c r="D146" s="14"/>
      <c r="E146" s="4">
        <v>2</v>
      </c>
      <c r="F146" s="4">
        <v>0</v>
      </c>
      <c r="G146" s="4">
        <v>0</v>
      </c>
      <c r="H146" s="4">
        <v>2</v>
      </c>
      <c r="I146" s="20">
        <v>3</v>
      </c>
    </row>
    <row r="147" spans="1:9" x14ac:dyDescent="0.2">
      <c r="A147" s="172" t="s">
        <v>156</v>
      </c>
      <c r="B147" s="161" t="s">
        <v>493</v>
      </c>
      <c r="C147" s="27" t="s">
        <v>76</v>
      </c>
      <c r="D147" s="14"/>
      <c r="E147" s="4">
        <v>2</v>
      </c>
      <c r="F147" s="4">
        <v>0</v>
      </c>
      <c r="G147" s="4">
        <v>0</v>
      </c>
      <c r="H147" s="4">
        <v>2</v>
      </c>
      <c r="I147" s="20">
        <v>3</v>
      </c>
    </row>
    <row r="148" spans="1:9" x14ac:dyDescent="0.2">
      <c r="A148" s="172" t="s">
        <v>157</v>
      </c>
      <c r="B148" s="161" t="s">
        <v>494</v>
      </c>
      <c r="C148" s="47" t="s">
        <v>87</v>
      </c>
      <c r="D148" s="82"/>
      <c r="E148" s="4">
        <v>2</v>
      </c>
      <c r="F148" s="4">
        <v>0</v>
      </c>
      <c r="G148" s="4">
        <v>0</v>
      </c>
      <c r="H148" s="4">
        <v>2</v>
      </c>
      <c r="I148" s="20">
        <v>3</v>
      </c>
    </row>
    <row r="149" spans="1:9" x14ac:dyDescent="0.2">
      <c r="A149" s="172" t="s">
        <v>158</v>
      </c>
      <c r="B149" s="161" t="s">
        <v>495</v>
      </c>
      <c r="C149" s="47" t="s">
        <v>473</v>
      </c>
      <c r="D149" s="82"/>
      <c r="E149" s="4">
        <v>2</v>
      </c>
      <c r="F149" s="4">
        <v>0</v>
      </c>
      <c r="G149" s="4">
        <v>0</v>
      </c>
      <c r="H149" s="4">
        <v>2</v>
      </c>
      <c r="I149" s="20">
        <v>3</v>
      </c>
    </row>
    <row r="150" spans="1:9" x14ac:dyDescent="0.2">
      <c r="A150" s="172" t="s">
        <v>159</v>
      </c>
      <c r="B150" s="161" t="s">
        <v>496</v>
      </c>
      <c r="C150" s="47" t="s">
        <v>73</v>
      </c>
      <c r="D150" s="82"/>
      <c r="E150" s="4">
        <v>2</v>
      </c>
      <c r="F150" s="4">
        <v>0</v>
      </c>
      <c r="G150" s="4">
        <v>0</v>
      </c>
      <c r="H150" s="4">
        <v>2</v>
      </c>
      <c r="I150" s="20">
        <v>3</v>
      </c>
    </row>
    <row r="151" spans="1:9" x14ac:dyDescent="0.2">
      <c r="A151" s="172" t="s">
        <v>160</v>
      </c>
      <c r="B151" s="161" t="s">
        <v>497</v>
      </c>
      <c r="C151" s="27" t="s">
        <v>474</v>
      </c>
      <c r="D151" s="14"/>
      <c r="E151" s="4">
        <v>2</v>
      </c>
      <c r="F151" s="4">
        <v>0</v>
      </c>
      <c r="G151" s="4">
        <v>0</v>
      </c>
      <c r="H151" s="4">
        <v>2</v>
      </c>
      <c r="I151" s="20">
        <v>3</v>
      </c>
    </row>
    <row r="152" spans="1:9" x14ac:dyDescent="0.2">
      <c r="A152" s="172" t="s">
        <v>161</v>
      </c>
      <c r="B152" s="161" t="s">
        <v>498</v>
      </c>
      <c r="C152" s="27" t="s">
        <v>88</v>
      </c>
      <c r="D152" s="14"/>
      <c r="E152" s="4">
        <v>2</v>
      </c>
      <c r="F152" s="4">
        <v>0</v>
      </c>
      <c r="G152" s="4">
        <v>0</v>
      </c>
      <c r="H152" s="4">
        <v>2</v>
      </c>
      <c r="I152" s="20">
        <v>3</v>
      </c>
    </row>
    <row r="153" spans="1:9" x14ac:dyDescent="0.2">
      <c r="A153" s="177" t="s">
        <v>162</v>
      </c>
      <c r="B153" s="26" t="s">
        <v>499</v>
      </c>
      <c r="C153" s="27" t="s">
        <v>77</v>
      </c>
      <c r="D153" s="4"/>
      <c r="E153" s="4">
        <v>2</v>
      </c>
      <c r="F153" s="4">
        <v>0</v>
      </c>
      <c r="G153" s="4">
        <v>0</v>
      </c>
      <c r="H153" s="4">
        <v>2</v>
      </c>
      <c r="I153" s="20">
        <v>3</v>
      </c>
    </row>
    <row r="154" spans="1:9" x14ac:dyDescent="0.2">
      <c r="B154" s="166" t="s">
        <v>78</v>
      </c>
      <c r="C154" s="49"/>
    </row>
    <row r="155" spans="1:9" x14ac:dyDescent="0.2">
      <c r="D155" s="143"/>
      <c r="E155" s="49"/>
      <c r="F155" s="49"/>
      <c r="G155" s="49"/>
      <c r="H155" s="49"/>
      <c r="I155" s="49"/>
    </row>
  </sheetData>
  <sortState ref="B102:H138">
    <sortCondition ref="B93"/>
  </sortState>
  <mergeCells count="10">
    <mergeCell ref="C126:T126"/>
    <mergeCell ref="C124:T124"/>
    <mergeCell ref="B2:T2"/>
    <mergeCell ref="B3:T3"/>
    <mergeCell ref="C120:T120"/>
    <mergeCell ref="C121:T121"/>
    <mergeCell ref="C123:T123"/>
    <mergeCell ref="J31:L31"/>
    <mergeCell ref="J46:L46"/>
    <mergeCell ref="C125:T125"/>
  </mergeCells>
  <phoneticPr fontId="1" type="noConversion"/>
  <printOptions horizontalCentered="1"/>
  <pageMargins left="0.23622047244094491" right="0.23622047244094491" top="0.39370078740157483" bottom="0.35433070866141736" header="0.31496062992125984" footer="0.31496062992125984"/>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2024-2025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ntosun</dc:creator>
  <cp:lastModifiedBy>ACER</cp:lastModifiedBy>
  <cp:lastPrinted>2021-08-26T12:41:25Z</cp:lastPrinted>
  <dcterms:created xsi:type="dcterms:W3CDTF">2011-06-02T10:58:02Z</dcterms:created>
  <dcterms:modified xsi:type="dcterms:W3CDTF">2025-03-25T09:52:22Z</dcterms:modified>
</cp:coreProperties>
</file>